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a\Documents\CONTROL INTERNO 2022\PLANEACION\PLAN DE ACCION 2022\"/>
    </mc:Choice>
  </mc:AlternateContent>
  <bookViews>
    <workbookView xWindow="0" yWindow="1200" windowWidth="28800" windowHeight="12345" tabRatio="500" activeTab="2"/>
  </bookViews>
  <sheets>
    <sheet name="MAPA DE PROCESOS" sheetId="2" r:id="rId1"/>
    <sheet name="DIMESIONES DEL MIPG" sheetId="3" r:id="rId2"/>
    <sheet name="SUBGERENCIA ADM Y FIN" sheetId="4" r:id="rId3"/>
  </sheets>
  <definedNames>
    <definedName name="_xlnm._FilterDatabase" localSheetId="2" hidden="1">'SUBGERENCIA ADM Y FIN'!$B$7:$BO$92</definedName>
  </definedNames>
  <calcPr calcId="162913" concurrentCalc="0"/>
</workbook>
</file>

<file path=xl/calcChain.xml><?xml version="1.0" encoding="utf-8"?>
<calcChain xmlns="http://schemas.openxmlformats.org/spreadsheetml/2006/main">
  <c r="BM92" i="4" l="1"/>
  <c r="BN92" i="4"/>
  <c r="BO92" i="4"/>
  <c r="BM91" i="4"/>
  <c r="BN91" i="4"/>
  <c r="BO91" i="4"/>
  <c r="BN90" i="4"/>
  <c r="BO90" i="4"/>
  <c r="BN89" i="4"/>
  <c r="BO89" i="4"/>
  <c r="BN88" i="4"/>
  <c r="BO88" i="4"/>
  <c r="BN87" i="4"/>
  <c r="BO87" i="4"/>
  <c r="BN86" i="4"/>
  <c r="BO86" i="4"/>
  <c r="BN85" i="4"/>
  <c r="BO85" i="4"/>
  <c r="BN84" i="4"/>
  <c r="BO84" i="4"/>
  <c r="BM83" i="4"/>
  <c r="BN83" i="4"/>
  <c r="BO83" i="4"/>
  <c r="BM82" i="4"/>
  <c r="BN82" i="4"/>
  <c r="BO82" i="4"/>
  <c r="BM81" i="4"/>
  <c r="BN81" i="4"/>
  <c r="BO81" i="4"/>
  <c r="BM80" i="4"/>
  <c r="BN80" i="4"/>
  <c r="BO80" i="4"/>
  <c r="BM79" i="4"/>
  <c r="BN79" i="4"/>
  <c r="BO79" i="4"/>
  <c r="BM78" i="4"/>
  <c r="BN78" i="4"/>
  <c r="BO78" i="4"/>
  <c r="BM77" i="4"/>
  <c r="BN77" i="4"/>
  <c r="BO77" i="4"/>
  <c r="BM76" i="4"/>
  <c r="BN76" i="4"/>
  <c r="BO76" i="4"/>
  <c r="BM75" i="4"/>
  <c r="BN75" i="4"/>
  <c r="BO75" i="4"/>
  <c r="BM74" i="4"/>
  <c r="BN74" i="4"/>
  <c r="BO74" i="4"/>
  <c r="BM73" i="4"/>
  <c r="BN73" i="4"/>
  <c r="BO73" i="4"/>
  <c r="BM72" i="4"/>
  <c r="BN72" i="4"/>
  <c r="BO72" i="4"/>
  <c r="BM71" i="4"/>
  <c r="BN71" i="4"/>
  <c r="BO71" i="4"/>
  <c r="BM70" i="4"/>
  <c r="BN70" i="4"/>
  <c r="BO70" i="4"/>
  <c r="BM69" i="4"/>
  <c r="BN69" i="4"/>
  <c r="BO69" i="4"/>
  <c r="BM68" i="4"/>
  <c r="BN68" i="4"/>
  <c r="BO68" i="4"/>
  <c r="BM67" i="4"/>
  <c r="BN67" i="4"/>
  <c r="BO67" i="4"/>
  <c r="BN57" i="4"/>
  <c r="BO57" i="4"/>
  <c r="BN56" i="4"/>
  <c r="BO56" i="4"/>
  <c r="BN55" i="4"/>
  <c r="BO55" i="4"/>
  <c r="BN54" i="4"/>
  <c r="BO54" i="4"/>
  <c r="BN53" i="4"/>
  <c r="BO53" i="4"/>
  <c r="BN52" i="4"/>
  <c r="BO52" i="4"/>
  <c r="BN51" i="4"/>
  <c r="BO51" i="4"/>
  <c r="BN50" i="4"/>
  <c r="BO50" i="4"/>
  <c r="BN49" i="4"/>
  <c r="BO49" i="4"/>
  <c r="BN48" i="4"/>
  <c r="BO48" i="4"/>
  <c r="BM47" i="4"/>
  <c r="BN47" i="4"/>
  <c r="BO47" i="4"/>
  <c r="BN46" i="4"/>
  <c r="BO46" i="4"/>
  <c r="BN45" i="4"/>
  <c r="BO45" i="4"/>
  <c r="BN44" i="4"/>
  <c r="BO44" i="4"/>
  <c r="BN43" i="4"/>
  <c r="BO43" i="4"/>
  <c r="BN42" i="4"/>
  <c r="BO42" i="4"/>
  <c r="BN41" i="4"/>
  <c r="BO41" i="4"/>
  <c r="BN40" i="4"/>
  <c r="BO40" i="4"/>
  <c r="BM39" i="4"/>
  <c r="BN39" i="4"/>
  <c r="BO39" i="4"/>
  <c r="BM38" i="4"/>
  <c r="BN38" i="4"/>
  <c r="BO38" i="4"/>
  <c r="BN37" i="4"/>
  <c r="BO37" i="4"/>
  <c r="BM36" i="4"/>
  <c r="BN36" i="4"/>
  <c r="BO36" i="4"/>
  <c r="BN35" i="4"/>
  <c r="BO35" i="4"/>
  <c r="BN34" i="4"/>
  <c r="BO34" i="4"/>
  <c r="BN33" i="4"/>
  <c r="BO33" i="4"/>
  <c r="BN32" i="4"/>
  <c r="BO32" i="4"/>
  <c r="BM31" i="4"/>
  <c r="BN31" i="4"/>
  <c r="BO31" i="4"/>
  <c r="BM30" i="4"/>
  <c r="BN30" i="4"/>
  <c r="BO30" i="4"/>
  <c r="BM29" i="4"/>
  <c r="BN29" i="4"/>
  <c r="BO29" i="4"/>
  <c r="BM28" i="4"/>
  <c r="BN28" i="4"/>
  <c r="BO28" i="4"/>
  <c r="BM27" i="4"/>
  <c r="BN27" i="4"/>
  <c r="BO27" i="4"/>
  <c r="BM26" i="4"/>
  <c r="BN26" i="4"/>
  <c r="BO26" i="4"/>
  <c r="BN25" i="4"/>
  <c r="BO25" i="4"/>
  <c r="BM24" i="4"/>
  <c r="BN24" i="4"/>
  <c r="BO24" i="4"/>
  <c r="BN23" i="4"/>
  <c r="BO23" i="4"/>
  <c r="BN9" i="4"/>
  <c r="BO9" i="4"/>
  <c r="BN10" i="4"/>
  <c r="BO10" i="4"/>
  <c r="BN22" i="4"/>
  <c r="BO22" i="4"/>
  <c r="BN21" i="4"/>
  <c r="BO21" i="4"/>
  <c r="BN20" i="4"/>
  <c r="BO20" i="4"/>
  <c r="BN19" i="4"/>
  <c r="BO19" i="4"/>
  <c r="BN18" i="4"/>
  <c r="BO18" i="4"/>
  <c r="BN17" i="4"/>
  <c r="BO17" i="4"/>
  <c r="BN16" i="4"/>
  <c r="BO16" i="4"/>
  <c r="BN15" i="4"/>
  <c r="BO15" i="4"/>
  <c r="BN14" i="4"/>
  <c r="BO14" i="4"/>
  <c r="BN13" i="4"/>
  <c r="BO13" i="4"/>
  <c r="BN12" i="4"/>
  <c r="BO12" i="4"/>
  <c r="BN11" i="4"/>
  <c r="BO11" i="4"/>
</calcChain>
</file>

<file path=xl/sharedStrings.xml><?xml version="1.0" encoding="utf-8"?>
<sst xmlns="http://schemas.openxmlformats.org/spreadsheetml/2006/main" count="753" uniqueCount="467">
  <si>
    <t>}+</t>
  </si>
  <si>
    <t xml:space="preserve">PLAN DE ACCION INSTITUCIONAL </t>
  </si>
  <si>
    <t>CODIGO</t>
  </si>
  <si>
    <t>LOTERIA DEL META</t>
  </si>
  <si>
    <t>VERSION</t>
  </si>
  <si>
    <t>AUTORIZADO</t>
  </si>
  <si>
    <t>FECHA DE INCIO</t>
  </si>
  <si>
    <t>FECHA DE TERMINACION</t>
  </si>
  <si>
    <t>AREA Y/O DEPENDECIA</t>
  </si>
  <si>
    <t>PROCESO ASOCIADO</t>
  </si>
  <si>
    <t>DIMESIONES DEL MIPG</t>
  </si>
  <si>
    <t>OBJETIVO ESTRATEGICO</t>
  </si>
  <si>
    <t>PRODUCTO</t>
  </si>
  <si>
    <t>ACTIVIDAD PLAN DE ACCION</t>
  </si>
  <si>
    <t>ACCIONES</t>
  </si>
  <si>
    <t>META</t>
  </si>
  <si>
    <t>RESPONSABLE</t>
  </si>
  <si>
    <t>FRECUENCIA</t>
  </si>
  <si>
    <t>PERIODO</t>
  </si>
  <si>
    <t>INDICADOR</t>
  </si>
  <si>
    <t xml:space="preserve">DATO 1 </t>
  </si>
  <si>
    <t>DATO 2</t>
  </si>
  <si>
    <t>AVANCE</t>
  </si>
  <si>
    <t>PORCENTAJE</t>
  </si>
  <si>
    <t>ESCALA DEL AVANCE</t>
  </si>
  <si>
    <t>COMO LO VOY HACER ?</t>
  </si>
  <si>
    <t>QUE VOY A LOGRAR ?</t>
  </si>
  <si>
    <t>MAYO</t>
  </si>
  <si>
    <t>JUNIO</t>
  </si>
  <si>
    <t>JULIO</t>
  </si>
  <si>
    <t>AGOSTO</t>
  </si>
  <si>
    <t>SEPTIEMBRE</t>
  </si>
  <si>
    <t>OCTUBRE</t>
  </si>
  <si>
    <t>NOVIEMBRE</t>
  </si>
  <si>
    <t>DICCIEMBRE</t>
  </si>
  <si>
    <t>Gestion</t>
  </si>
  <si>
    <t>Ruth Becerra</t>
  </si>
  <si>
    <t xml:space="preserve">GESTION ADMINISTRATIVA,  FINANCIERA Y CONTABLE </t>
  </si>
  <si>
    <t>Direccionamiento Estategico y planeacion</t>
  </si>
  <si>
    <t>Desarrollar direccion y apoyo en la planeacion y desarrollo de los procesos de apoyo de la entidad.</t>
  </si>
  <si>
    <t>Dirigir las acciones encaminadas a la adecuada gestión estratégica del talento humano, la administración del personal,  desarrollo de competencias laborales.</t>
  </si>
  <si>
    <t>Direccion y coordinacion</t>
  </si>
  <si>
    <t xml:space="preserve">Direccionando mediante el consolidado de novedades correspondientes al mes, teniendo en cuenta los actos administrativos y demas situaciones administraivas. </t>
  </si>
  <si>
    <t>Veinticinco (25) de cada mes.</t>
  </si>
  <si>
    <t>Soporte de nomina.</t>
  </si>
  <si>
    <t>Dirigir, coordinar, controlar y evaluar las actividades relacionadas con la adquisición, almacenamiento, custodia, distribución de bienes muebles e inmuebles necesarios para el normal funcionamiento de la empresa.</t>
  </si>
  <si>
    <t>Realizando en cordinacion con las areas de apoyo, el analisis y consolidacion de las necesidades en concordancia con la disponibilidad presupuestal.</t>
  </si>
  <si>
    <t>Plan de adquisiciones.</t>
  </si>
  <si>
    <t>Una (1) vez al año</t>
  </si>
  <si>
    <t>(Total de analisis realizados / Total de sorteos en el año)*100</t>
  </si>
  <si>
    <t>Dirigir la gestión y seguimiento al servicio prestado en general, así como la adecuada atención a las peticiones, quejas, reclamos, sugerencias y denuncias formuladas por los grupos de interés de la Empresa y dar las soluciones pertinentes.</t>
  </si>
  <si>
    <t>Realizacion del debido seguimiento de las contestaciones a emitir, en atencion a la radicacion de PQR, asi mismo y de acuerdo a la necesidad se proyectan o direccionan las respuestas a emitir.</t>
  </si>
  <si>
    <t>Obtener resultados positivos para la entidad en atencion a contestacion de slicitudes.</t>
  </si>
  <si>
    <t>(Total de actas realizadas / Total de actas a realizar)*100</t>
  </si>
  <si>
    <t>Velar por el cumplimiento de la adecuada planeación y soporte a la infraestructura física, tecnológica y de comunicaciones de la empresa.</t>
  </si>
  <si>
    <t>(Cargas de informacion realizada / Cargas planeadas en el año)*100</t>
  </si>
  <si>
    <t>Trabajo</t>
  </si>
  <si>
    <t>(Reunions tecnicas de progreso con los responsables / Areas de la empresa)*100</t>
  </si>
  <si>
    <t>(Total de reuniones realizadas / Total de reuniones a realizar)*100</t>
  </si>
  <si>
    <t>Obtener de forma organizativa una gestion mas eficiente en la empresa, con el objetivo de alcanzar mayores resultados.</t>
  </si>
  <si>
    <t>(Total de Revisiones periodicas realizadas/ Total de Reuniones a realizar)*100</t>
  </si>
  <si>
    <t>Tener la empresa en niveles optimos de cumplimiento ante la normatividad vigente.</t>
  </si>
  <si>
    <t>(Total de planes presentados / Total de planes a presentar)*100</t>
  </si>
  <si>
    <t>Obtener resultados postivos en ambitos administrativos y organizacionales.</t>
  </si>
  <si>
    <t>(Semanas ejecutadas/ Semanas del año)*100</t>
  </si>
  <si>
    <t>LIDER DEL PROCESO</t>
  </si>
  <si>
    <t>DOCUMENTO Y REGISTRO</t>
  </si>
  <si>
    <t>Mildred Rojas</t>
  </si>
  <si>
    <t>Soportes Nomina.</t>
  </si>
  <si>
    <t>Plan de Adquisiciones</t>
  </si>
  <si>
    <t>El area de reparto</t>
  </si>
  <si>
    <t>Respuesta contestacion</t>
  </si>
  <si>
    <t>Cuando sea necesario.</t>
  </si>
  <si>
    <t>Direccion y  coordinación</t>
  </si>
  <si>
    <t xml:space="preserve">Vigilando y observando constantemente el adecuado uso y funcionamiento de la infraestructura fisica y de comunicaciones. </t>
  </si>
  <si>
    <t xml:space="preserve">La eficiencia de la adecuada vigilancia permite lograr el objetivo </t>
  </si>
  <si>
    <t>Cuando se hace necesario</t>
  </si>
  <si>
    <t>N/a</t>
  </si>
  <si>
    <t>1. Representar a la Lotería del Meta, por delegación del Gerente, en los actos de carácter administrativo que así lo disponga.</t>
  </si>
  <si>
    <t>Representació</t>
  </si>
  <si>
    <t>Representación</t>
  </si>
  <si>
    <t>La adecuada ejecucion de las labores encomendadas</t>
  </si>
  <si>
    <t xml:space="preserve">Gerencia </t>
  </si>
  <si>
    <t>N/A</t>
  </si>
  <si>
    <t>Cuando se requiera por delegacion de la Gerencia</t>
  </si>
  <si>
    <t>Coordinar las labores de conservación, organización y manejo del Archivo General de la Empresa con base a la Ley General del Archivo.</t>
  </si>
  <si>
    <t>Coordinación</t>
  </si>
  <si>
    <t>Coordinando con el funcionario apoyo del area de Archivo</t>
  </si>
  <si>
    <t>Estar al dia con el cumplimiento de la normatividad legal vigente alicable</t>
  </si>
  <si>
    <t>James Orozco</t>
  </si>
  <si>
    <t xml:space="preserve">Actualizacion tablas de Archivo y digitlizacion de los documentos de relevancia e interes general </t>
  </si>
  <si>
    <t>Trimestralmente</t>
  </si>
  <si>
    <t>Planeacion, preparacion y consolidacion</t>
  </si>
  <si>
    <t>Realizando juntos con las areas involucradas en la planeacion de las necesidades existentes de la entidad</t>
  </si>
  <si>
    <t>El presupuesto Anual</t>
  </si>
  <si>
    <t>Acuerdo y Resolucion mediante el cual se aprueba el presupuesto anual</t>
  </si>
  <si>
    <t>Anual</t>
  </si>
  <si>
    <t>Dirigir y refrendar la resoluciones de adiciones, traslados, créditos, contra créditos, constituir disponibilidades, registros presupuestales, refrendarlos y cancelarlos previo acto  administrativo, y demás que se requiera en materia presupuestal.</t>
  </si>
  <si>
    <t>Direccion, elaboracion  y Control</t>
  </si>
  <si>
    <t>Seguimiento y analisis del presupuesto</t>
  </si>
  <si>
    <t>Adecuada ejecucion presupuestal en la entidad</t>
  </si>
  <si>
    <t>Actos administrativos</t>
  </si>
  <si>
    <t>Colocandome a disposicion de los mienbros del CONFIS toda aquella documentacion que pueda soportar los temas necesarios a tratar de acuerdo a la necesidad y el area responsable, siempre con la debida coordinación</t>
  </si>
  <si>
    <t>Una vez al mes</t>
  </si>
  <si>
    <t>Preparar la documentación requerida y asistir a las reuniones del CONFIS.</t>
  </si>
  <si>
    <t xml:space="preserve"> Realizar en coordinación con la oficina asesora de control interno la actualización o ajustes de todos los manuales, procesos y procedimientos existentes en la empresa.</t>
  </si>
  <si>
    <t>Teniendo en cuenta los tiempos de entrega de estos ajustes, establecer con el area de apoyo la agenda de trabajo</t>
  </si>
  <si>
    <t>Manuales y Procedimientos actualizados</t>
  </si>
  <si>
    <t>Cuando se haga necesario</t>
  </si>
  <si>
    <t>Asistir como delegado de Gerencia, cuando le sea asignada esta responsabilidad por acto administrativo, en la realización del respectivo sorteo de la lotería.</t>
  </si>
  <si>
    <t>Cumplimiento de la actividad encomendada</t>
  </si>
  <si>
    <t>El cumplimiento de la directriz asignada, adicialmente la vigilancia y veeduria del proceso correspondiente al sorteo.</t>
  </si>
  <si>
    <t>Acta elevada por cada sorteo</t>
  </si>
  <si>
    <t>Una o dos  veces al mes</t>
  </si>
  <si>
    <t>Efectuar el pago de todas las obligaciones de la entidad, abrir o cancelar cuentas bancarias previa autorización del Gerente, responder por el manejo de las mismas, la custodia y uso de las chequeras.</t>
  </si>
  <si>
    <t>Llevando un cronograma acorde a las obligaciones y necesidades del mes</t>
  </si>
  <si>
    <t>Soportes de pago con sus adjuntos</t>
  </si>
  <si>
    <t>Cada semana</t>
  </si>
  <si>
    <t>Apoyar y realizar control para el cumplimiento del proceso de implementación, actualización y mantenimiento de los criterios establecidos en el Modelo Integrado de Planeación y Gestión (MIPG)y en el sistema integrado de gestión de la entidad (SIG).</t>
  </si>
  <si>
    <t>Coordinacion</t>
  </si>
  <si>
    <t>Seguimiento de los compromisos establecidos en Comité de Gestion y Desempeño</t>
  </si>
  <si>
    <t>Mildred Rojas y area de apoyo asignada de acuerdo al tema a tratar</t>
  </si>
  <si>
    <t>Acta de Comuite de Gestion y Desempeño</t>
  </si>
  <si>
    <t>De acuerdo a la necesidad por tareas asignadas, minimo cuatro veces al año</t>
  </si>
  <si>
    <t>Velar por el cumplimiento del uso de las Tecnologías de la Información y la Comunicación (TIC), redes sociales, sitios web y plataformas colaborativas que sean requeridas para el apoyo en el cumplimiento del objeto y misión de la empresa</t>
  </si>
  <si>
    <t>Efectuando el debido control del area de publicidad</t>
  </si>
  <si>
    <t>El debido apoyo institucional de los compañeros en las publicaciones y divulgacion del producto de valor</t>
  </si>
  <si>
    <t>Preparar y consolidar el anteproyecto de presupuesto de funcionamiento de la Lotería del Meta, presentarlo a consideración de la Gerencia y posteriormente para aprobación de la Junta Directiva, y las entidades donde requiera sustentarse, así mismo liderar su ejecución, manejo, control.</t>
  </si>
  <si>
    <t xml:space="preserve">Coordinacion y citacion </t>
  </si>
  <si>
    <t>Oscar Londoño</t>
  </si>
  <si>
    <t>SUBGERENCIA ADMINSITRATIVA Y FINANCIERA</t>
  </si>
  <si>
    <t>ENRO</t>
  </si>
  <si>
    <t>FEB RERO</t>
  </si>
  <si>
    <t>MARZO</t>
  </si>
  <si>
    <t>ABRIL</t>
  </si>
  <si>
    <t>Gestión del Talento Humano</t>
  </si>
  <si>
    <t>Recurso humano</t>
  </si>
  <si>
    <r>
      <t>Primera </t>
    </r>
    <r>
      <rPr>
        <b/>
        <sz val="12"/>
        <color rgb="FF202124"/>
        <rFont val="Arial"/>
        <family val="2"/>
      </rPr>
      <t>dimensión</t>
    </r>
    <r>
      <rPr>
        <sz val="12"/>
        <color rgb="FF202124"/>
        <rFont val="Arial"/>
        <family val="2"/>
      </rPr>
      <t>: Talento Humano como corazón de </t>
    </r>
    <r>
      <rPr>
        <b/>
        <sz val="12"/>
        <color rgb="FF202124"/>
        <rFont val="Arial"/>
        <family val="2"/>
      </rPr>
      <t>MIPG</t>
    </r>
  </si>
  <si>
    <t>Consolidar una gestión pública moderna, eficiente, transparente, focalizada y participativa al servicio de las partes interesadas que correspondan.</t>
  </si>
  <si>
    <t>Plan Estratégico del Talento Humano consolidado y documentado</t>
  </si>
  <si>
    <t>Elaborar autodiagnóstico de la gestión del talento humano de la Loteria del Meta</t>
  </si>
  <si>
    <t>Plantilla (Encuesta de MIPG)</t>
  </si>
  <si>
    <t>Autodiagnostico MIPG</t>
  </si>
  <si>
    <t>Gestion del Talento Humano</t>
  </si>
  <si>
    <t>Profesional Universitario</t>
  </si>
  <si>
    <t>Acta de reunion Talento Humano N: 1</t>
  </si>
  <si>
    <t>PERMANENTE</t>
  </si>
  <si>
    <t>(Autodiagnostico presentado / Atodianostico Proyectado)*100</t>
  </si>
  <si>
    <t>Consolidar y publicar el Plan Estratégico del Talento Humano</t>
  </si>
  <si>
    <t>Medicion de clima laboral</t>
  </si>
  <si>
    <t>ENCUESTA DE CLIMA LABORAL</t>
  </si>
  <si>
    <t>Informe de Clima Laboral</t>
  </si>
  <si>
    <t>(Encuesta laboral  presentado / Encuesta Laboral Proyectado)*100</t>
  </si>
  <si>
    <t>Plan Estratégico del Talento Humano implementado de acuerdo con alineación al Modelo Integrado de Planeación y Gestión (MIPG)</t>
  </si>
  <si>
    <t>Definir la operación del Plan Estratégico del Talento Humano (Plan de Bienestar e incentivos, el Plan de Seguridad y Salud en el Trabajo, Plan de prevision de Recurso Humano, Plan Institucional de Capacitación y el Plan Anual de Vacantes)</t>
  </si>
  <si>
    <t>facilitar toda la informacion como insumo de los diferentes planes que conforma el plan estrategico de talento humano</t>
  </si>
  <si>
    <t>Consolidar la informacion con el fin de definir y poner en marcha la elaboracion de cada uno de los Planes de Accion de Recurso Humano.</t>
  </si>
  <si>
    <t>(Informacion presentada / Informacion Proyectados)*100</t>
  </si>
  <si>
    <t>Documentar el Plan Estratégico del Talento Humano a través del Plan de Bienestar e incentivos, el Plan de Seguridad y Salud en el Trabajo, Plan de prevision de Recurso Humano, Plan Institucional de Capacitación y el Plan Anual de Vacantes</t>
  </si>
  <si>
    <t xml:space="preserve">Realizar cada uno de los planes y documentarlos </t>
  </si>
  <si>
    <t>(Planes Documentados presentado / Planes Documentados Proyectados)*100</t>
  </si>
  <si>
    <t>Presentar al Comité Institucional de Gestión y Desempeño el Plan Estratégico del Talento Humano</t>
  </si>
  <si>
    <t>(Plan Estrategico del talento Humano  presentado / Plan EstrategPlan Estrategico del talento Humano Proyectados)*100</t>
  </si>
  <si>
    <t>Definir y diseñar campaña de divulgación del Plan Estratégico del Talento Humano</t>
  </si>
  <si>
    <t>(Definir Campaña de Divulgacion presentado / DefinirCampaña de Divulgacion Proyectado)*100</t>
  </si>
  <si>
    <t>Desarrollar campaña de divulgación del Plan Estratégico del Talento Humano (Plan de Bienestar e incentivos, el Plan de Seguridad y Salud en el Trabajo, Plan de prevision de Recurso Humano, Plan Institucional de Capacitación y el Plan Anual de Vacantes)</t>
  </si>
  <si>
    <t>(Desarrollar Campaña de Divulgacion presentado / Desarrollar Campaña de Divulgacion Proyectado)*100</t>
  </si>
  <si>
    <t>Desarrollar actividades del Plan Estratégico del Talento Humano (Plan de Bienestar e incentivos, el Plan de Seguridad y Salud en el Trabajo, Plan de prevision de Recurso Humano, Plan Institucional de Capacitación y el Plan Anual de Vacantes)</t>
  </si>
  <si>
    <t>(Desarrollo de  Actividades del Plan Estrategico del talento Humano  presentado / Desarrollo de  Actividades del Plan Estrategico del talento Humano Proyectado)*100</t>
  </si>
  <si>
    <t>Efectuar seguimiento al desarrollo de las actividades del Plan Estratégico del Talento Humano (Plan de Bienestar e incentivos, el Plan de Seguridad y Salud en el Trabajo, Plan de prevision de Recurso Humano, Plan Institucional de Capacitación y el Plan Anual de Vacantes)</t>
  </si>
  <si>
    <t>(Seguimiento a las  Actividades del Plan Estrategico del talento Humano  presentado / Seguimiento a las   Actividades del Plan Estrategico del talento Humano Proyectado)*100</t>
  </si>
  <si>
    <t>Subgerencia administrativa y financiera</t>
  </si>
  <si>
    <t xml:space="preserve">GESTION ADMINISTRATIVA y MISIONAL </t>
  </si>
  <si>
    <t>Direccionamiento Estategico</t>
  </si>
  <si>
    <t>Apoyo al area misional de la empresa</t>
  </si>
  <si>
    <t>Apoyar la documentación y seguimiento de las estrategias promocionales de la Lotería del Meta y las demás estrategias comerciales establecidas.</t>
  </si>
  <si>
    <t>Estando a disposicion del area comercial, para ofrecer apoyo y asesoria</t>
  </si>
  <si>
    <t>La mejora dentro de los procesos misionales de la empresa</t>
  </si>
  <si>
    <t>DORIS ZARATE</t>
  </si>
  <si>
    <t>William Andres Guerrero</t>
  </si>
  <si>
    <t>Promocionales, Estrategias y Actividades.</t>
  </si>
  <si>
    <t>Cuando se requiera</t>
  </si>
  <si>
    <t>Total de resoluciones realizadas / Total de resoluciones planteadas)*100</t>
  </si>
  <si>
    <t>Gestion de valor para los resultados</t>
  </si>
  <si>
    <t>Participar en los espacios de evaluación y seguimiento de las acciones comerciales.</t>
  </si>
  <si>
    <t>Realizando el analisis de las ventas sorteo a sorteo.</t>
  </si>
  <si>
    <t>Obtener un informe detallada de la situasion estadistica de las ventas por distribuidor</t>
  </si>
  <si>
    <t>Analisis del Sorteo</t>
  </si>
  <si>
    <t>Cada Jueves</t>
  </si>
  <si>
    <t>Apoyar el proceso de planeación, alistamiento y ejecución de las actividades y eventos promocionales de la Lotería del Meta.</t>
  </si>
  <si>
    <t>Proyectando resoluciones y redactando actas del comité comercial para asegurar los recursos y las tareas para el cumplimiento</t>
  </si>
  <si>
    <t>Obtener resultados positivos para la empresa de forma organizacional.</t>
  </si>
  <si>
    <t>Gestion Administrativa</t>
  </si>
  <si>
    <t>Apoyar en el control de cargue de información a la plataforma SIA OBSERVA.</t>
  </si>
  <si>
    <t>Obteniendo la informacion del area juridica, en conjunto con el area financiera para realizar el cargue de informacion necesaria.</t>
  </si>
  <si>
    <t>La eficiencia del proceso y evitar futuras anomalias o investigaciones por parte de los entes de control</t>
  </si>
  <si>
    <t>MILDRED ROJAS</t>
  </si>
  <si>
    <t>Certificado de Rendicion Contractual</t>
  </si>
  <si>
    <t>Segunda sema del mes siguiente</t>
  </si>
  <si>
    <t>Apoyar a la Sub gerencia Administrativa y Financiera en la implementación de políticas de gestión y desarrollo administrativo adoptadas por el MIPG.</t>
  </si>
  <si>
    <t>Desarrollando un cronograma de cumplimiento autorizado por la subgerencia administrativa y financiera.</t>
  </si>
  <si>
    <t>Aumentar los controles organizativos y establecer medidas de mejora para la entidad. Tambien genera cumplimiento a la normativa que hace obligatorio la aplicación del modelo en las organizaciones publicas.</t>
  </si>
  <si>
    <t>Cronograma para la aprobacion</t>
  </si>
  <si>
    <t>cada Tercera Semana</t>
  </si>
  <si>
    <t>Apoyar en la consolidación de información e indicadores de seguimiento de las acciones comerciales y administrativas.</t>
  </si>
  <si>
    <t>Se realiza por medio del analisis del sorteo que permite observar el estado de las ventas y genera un historico del mismo de forma consolidada.</t>
  </si>
  <si>
    <t>Obtener a tiempo la iformacion para que la area comercial junto con la gerencia diseñan, mecanimos de mejora dentro de cada situasion presentada con la fuerza de venta.</t>
  </si>
  <si>
    <t>Evaluacion de Resutados</t>
  </si>
  <si>
    <t>Participar en el desarrollo semanal del comité comercial, con el fin de realizar seguimiento a las diferentes acciones comerciales de la Empresa y comportamiento de ventas por sorteo.</t>
  </si>
  <si>
    <t>Participando en las decisiones y estrategias que se puedan proponer en el presente comité, con el objetivo de aumentar las ventas de la empresa y con el objetivo de suscribir el acta para sacar las partes mas improtantes</t>
  </si>
  <si>
    <t>Que se desarrollen estrategias acertadas, apòrtando la experiecia y conocimiento tecnico en el tema</t>
  </si>
  <si>
    <t>Acta del Comité Comercial</t>
  </si>
  <si>
    <t>Cada Lunes</t>
  </si>
  <si>
    <t>Apoyar en el seguimiento del cumplimiento de las acciones y responsabilidades derivadas del comité comercial.</t>
  </si>
  <si>
    <t>Al momento de redactar el comité comercial se dejaran unos respnsables, para este caso cada persona pertenciente al comité hace parte integral de las deciciones del comité</t>
  </si>
  <si>
    <t>Acciones positivas para la empresa, en conjunto con los conocmientos tecnicos y operativos del negocio</t>
  </si>
  <si>
    <t>Apoyar el proceso de planeación institucional en el seguimiento permanente, el avance, cumplimiento de metas, objetivos y la evaluación de resultados y mejoras en la gestión, con base a instrucciones del superior inmediato.</t>
  </si>
  <si>
    <t>Colocandome a disposicion del jefe de planeacion, para desarrollar y darle cumplimiento a la politica de planeacion de la empresa.</t>
  </si>
  <si>
    <t>Politica de Planeacion</t>
  </si>
  <si>
    <t>Al final de cada mes</t>
  </si>
  <si>
    <t xml:space="preserve">Apoyar a la Sub gerencia Administrativa Financiera en la elaboración del Plan Anticorrupción y de Atención al Ciudadano de la entidad de acuerdo a la normatividad vigente.  </t>
  </si>
  <si>
    <t>Teniendo en cuenta los tiempos de entrega de estos planes y mediante el cronograma de gestion administrativa hacerle el seguimiento necesario</t>
  </si>
  <si>
    <t xml:space="preserve">William Andres Guerrero y Gustavo Leal </t>
  </si>
  <si>
    <t>Plan Anticorrupcion</t>
  </si>
  <si>
    <t>Una vez al Año</t>
  </si>
  <si>
    <t>Apoyar a la Sub gerencia Administrativa y Financiera en las diferentes acciones derivadas del Comité de Gestión y Desempeño. DECRETO  1499 de 2017.</t>
  </si>
  <si>
    <t>Convocada la reunion por parte de la subgerencia administrativa, se suscribe el acta de la reunion para establecer las acciones necesarias y manisfestar la situacion problema. Para ser entregada a control interno para realizar seguimiento y evaluacion de los compromisos constituidos en el comite.</t>
  </si>
  <si>
    <t>Tener encuenta las acciones que se plantean para contribuir con la solucion de los problemas de la entidad.</t>
  </si>
  <si>
    <t>William Andres Guerrero y Control Interno</t>
  </si>
  <si>
    <t>Acta del comité de Gestion de Desempeño</t>
  </si>
  <si>
    <t>Indeterminado, minimo cuatro veces al año.</t>
  </si>
  <si>
    <t xml:space="preserve"> Gestión Financiera Contable</t>
  </si>
  <si>
    <t>Recibir los soportes de pago remitidos por los agentes distbiuidores, verifcar la relación de premios que arroja el sistema consolidadndo e ingresando diariamente al aplicativo de cartera , Elaborar los paz y salvo solicitados por los Agentes distribuidores.</t>
  </si>
  <si>
    <t>Estando pendiente que los distribuidores envien sus planillas de pagos y revisar el aplicativo de premios.</t>
  </si>
  <si>
    <t>Adriana Marin</t>
  </si>
  <si>
    <t>Formato de Control de Llamadas - Formato de estado de Cuenta-Paz y salvo</t>
  </si>
  <si>
    <t>Los jueve , viernes y Lunes</t>
  </si>
  <si>
    <t>Descargar diariamente de las plataformas bancarias la información correspondiente a las consignaciones hechas por agentes distribuidores y apoyar al contador en la concialiaciones bancarias conlos pagos de los distribuidores.</t>
  </si>
  <si>
    <t>Revisado todos los dias el portal bancario</t>
  </si>
  <si>
    <t>Tener los pagos al día de cada distriubidor</t>
  </si>
  <si>
    <t>Diariamente-Mensual</t>
  </si>
  <si>
    <t>Llevar el control sobre el cumplimiento y pornto pago de los compromisos comerciales y acuerdos de pago.</t>
  </si>
  <si>
    <t>Gestión</t>
  </si>
  <si>
    <t xml:space="preserve">Estando pendiente que envien los respectivos pagos </t>
  </si>
  <si>
    <t xml:space="preserve">Cartera saneada </t>
  </si>
  <si>
    <t>Formato Acuerdo de Pago</t>
  </si>
  <si>
    <t>Subgerencia Administrativa</t>
  </si>
  <si>
    <t>Elaborar y  Presentar un infrme mensual de cartera.</t>
  </si>
  <si>
    <t>Tener una cartera al día</t>
  </si>
  <si>
    <t>Formato Infome Cartera</t>
  </si>
  <si>
    <t>Mensual</t>
  </si>
  <si>
    <t>Coordinar y realizar seguimiento a la firma impresora en relación con el tema de despachos, devolución, cupos a retener reportar cualquier novedad al supervisor del contrato.</t>
  </si>
  <si>
    <t>Revisando los bancos procedo a realizar despachos y confirmar con la firma impresora diariamente que esta pendiente por engtregar y cupos a retener</t>
  </si>
  <si>
    <t>Entrega oportuna de bilelteria</t>
  </si>
  <si>
    <t>Correo de La Firma Impresora</t>
  </si>
  <si>
    <t>Acta de Comité</t>
  </si>
  <si>
    <t>Gestion Administrativa y Financiera</t>
  </si>
  <si>
    <t>12. Apoyar el desarrollo de las actividades administrativas de la Sub gerencia Administrativa y Financiera relacionadas con los trámites correspondientes ante la Junta Directiva, la proyección, elaboración de oficios, actos administrativos, cheques, y demás que le sean asignadas.</t>
  </si>
  <si>
    <t>Realizar citación de Junta, Por solictud de la Gerencia</t>
  </si>
  <si>
    <t xml:space="preserve">Cumplir con  los  Objetivos mecionados  </t>
  </si>
  <si>
    <t>Formato de Citaciona Junta Directiva - Resoluciones Presupuestales</t>
  </si>
  <si>
    <t>AREA COMERCIAL</t>
  </si>
  <si>
    <t>PROCESO MISIONAL</t>
  </si>
  <si>
    <t>DIRECCIONAMIENTO ESTRATEGICO Y PLANEACION</t>
  </si>
  <si>
    <t>DESARROLLAR PROCESOS MISIONALES DEL AREA COMERCIAL</t>
  </si>
  <si>
    <t>Atender al publico a los clientes, brindando la informacion solicitada</t>
  </si>
  <si>
    <t>Atencion al publico</t>
  </si>
  <si>
    <t>prestando mi tiempo y conocimiento para favorecer la respuesta de los clientes</t>
  </si>
  <si>
    <t>Una mayor confianza de los clientes por la pronta respuesta.</t>
  </si>
  <si>
    <t>JANET RAMIREZ</t>
  </si>
  <si>
    <t xml:space="preserve">Solictudes, peticiones y reclamos </t>
  </si>
  <si>
    <t>Ocacionalmente</t>
  </si>
  <si>
    <t>(Solicitudes Respondidas /Solicitudes Presentadas)*100</t>
  </si>
  <si>
    <t>Verifiacion de los contratos, titulos valores, garantias, premios y demas que se requieran</t>
  </si>
  <si>
    <t>Verificacion de requisitos</t>
  </si>
  <si>
    <t>Atendiendo por correo o via telefonica a los distribuidores</t>
  </si>
  <si>
    <t>Una buena comunicación y prevencion a procesos de nivel alto importancia.</t>
  </si>
  <si>
    <t>Oficios y respuestas</t>
  </si>
  <si>
    <t>Semanalmente</t>
  </si>
  <si>
    <t>(Oficios y respuestas presentadas / Oficios y Respuestas a presentar)*100</t>
  </si>
  <si>
    <t>Recepcion de los premios enviados por las firmas distribuidoras</t>
  </si>
  <si>
    <t>Verificacion de la legitimidad de los premios</t>
  </si>
  <si>
    <t>Atendiendo a los envios de premios fisicos y verificacion de los premios virtuales</t>
  </si>
  <si>
    <t>Una mayor confianza por parte de la firmas distribuidoras, hacia la entidad.</t>
  </si>
  <si>
    <t>Registro de premios por distribuidor</t>
  </si>
  <si>
    <t>Diariamente</t>
  </si>
  <si>
    <t>(Registros de premios realizados / Registros de premios a realizar)*100</t>
  </si>
  <si>
    <t>Custodiar los archivos de los distribuidores, adjuntando y actualizando todos los documentos necesarios</t>
  </si>
  <si>
    <t>Custodia de los documentos de los distribuidores</t>
  </si>
  <si>
    <t>Atendiendo a las politicas general de archivos y requisitos de la entidad.</t>
  </si>
  <si>
    <t>Cumplimiento de la ley y manejo de archivo.</t>
  </si>
  <si>
    <t>Expendientes y hojas de registro</t>
  </si>
  <si>
    <t>(Expendientes revisados/Expedientes a revisar)*100</t>
  </si>
  <si>
    <t>Apoyar al area comercial, en los oficios, contratos, certificaciones, actas y solicitudes de renovacion de garantias.</t>
  </si>
  <si>
    <t>Apoyo en el area administrativa del area comercial</t>
  </si>
  <si>
    <t>Atendiendo las necesidades administrtivas del area comercial.</t>
  </si>
  <si>
    <t>Una eficiciencia en la respuesta y los procesos de la entidad</t>
  </si>
  <si>
    <t>Oficios, contratos, certificaciones, actas y solicitudes de renovacion de garantias</t>
  </si>
  <si>
    <t>(Documentos realizados / Documentos a realizar)*100</t>
  </si>
  <si>
    <t>Empaquetado de los premios leidos y registrados en la loteria</t>
  </si>
  <si>
    <t>Empaquetado y rotulado de los premios</t>
  </si>
  <si>
    <t xml:space="preserve">Empaquetando todos los premios necesarios </t>
  </si>
  <si>
    <t>Realizar una eficiencia en los procesos de salvaguardar los premios bajo las policiticas generales de archivo</t>
  </si>
  <si>
    <t>Empaquetado de premios</t>
  </si>
  <si>
    <t>(Premios rotulados/ premios a rotular)*100</t>
  </si>
  <si>
    <t>Recibir el premio mayor y los secos a partir de una alta cuantia, para ser custodiados y pagados a los clientes</t>
  </si>
  <si>
    <t>Custodiar y verificar la autenticidad de los billetes ganadores</t>
  </si>
  <si>
    <t>Mediante los criterios de verificacion y Salvaguardar los billetes ganadores de montos altos</t>
  </si>
  <si>
    <t>Prevencion de investigaciones o perdida de estos documentos con un valor.</t>
  </si>
  <si>
    <t>Registro en el libro de gandores</t>
  </si>
  <si>
    <t>Presentar un informe de conciliacion de los premios y los saldos leidos</t>
  </si>
  <si>
    <t>Conciliacion de lectura de premios</t>
  </si>
  <si>
    <t>Presentando un informe del estado en el que se ecuentra los premios</t>
  </si>
  <si>
    <t>Aumentar el registro de los premios actualizados, para mantener la informacion actualizada</t>
  </si>
  <si>
    <t xml:space="preserve">Informe de conciliacion </t>
  </si>
  <si>
    <t>(Informe presentandos / informes que se presentaran)*100</t>
  </si>
  <si>
    <t>SISTEMAS</t>
  </si>
  <si>
    <t>IMPLEMENTAR PROCESOS</t>
  </si>
  <si>
    <t>Elaborar e implementar los
planes de Riesgos,
Seguridad y privacidad de
la información y el plan
estrategico de Tecnologia
de la Información y las
Comunicaciones</t>
  </si>
  <si>
    <t>Realizar el seguimiento al
cumplimiento de la
Gestión en procesos de
innovación tecnologica</t>
  </si>
  <si>
    <t>Una ejecucion completa del plan como resultado de una planeación minuciosa de este mismo</t>
  </si>
  <si>
    <t>ALEXANDRA GUZMAN</t>
  </si>
  <si>
    <t>Mantener y mejorar el modelo de
operación y funcionamiento
institucional, y Sistema de Gestión
Integrado</t>
  </si>
  <si>
    <t>TRES MESES ANTES DE TERMINAR EL AÑO</t>
  </si>
  <si>
    <t>Desarrollar Plan de
mantenimiento de la
infraestructura
tecnologica</t>
  </si>
  <si>
    <t>Requerimientos de
Mantenimiento</t>
  </si>
  <si>
    <t>semanalmente</t>
  </si>
  <si>
    <t>Adquisición de Equipos
para la Modernización
Tecnologica de la
entidad</t>
  </si>
  <si>
    <t>Gestionar el cumplimiento
de la implementación del
IPV6, Catalogo de Servicios
y Arquitectura Empresarial</t>
  </si>
  <si>
    <t>Implementación de la
estrategia de Gobierno
Digital</t>
  </si>
  <si>
    <t>Semanal (Permanentemente)</t>
  </si>
  <si>
    <t>ARCHIVO</t>
  </si>
  <si>
    <t>GESTION ADMINISTRATIVA</t>
  </si>
  <si>
    <t>5. INFORMACION Y COMUNICACION</t>
  </si>
  <si>
    <t>Mejorar la eficiencia de la empresa y ahorrar tiempo en la búsqueda y administración de archivos</t>
  </si>
  <si>
    <t>INFORMACION EMPRESARIAL DIGITAL</t>
  </si>
  <si>
    <t>Aplicar plan institucional de archivo  PINAR</t>
  </si>
  <si>
    <t>ajustando el indice a la nueva realidad del organigrama empresarial</t>
  </si>
  <si>
    <t>Menos producción de papel</t>
  </si>
  <si>
    <t>ÁREA DE ARCHIVO</t>
  </si>
  <si>
    <t>Garantizar la seguridad y conservación adecuada de la información de la empresa</t>
  </si>
  <si>
    <t>ajuste de las TVD al nuevo indice</t>
  </si>
  <si>
    <t xml:space="preserve">ahorro costos para la empresa </t>
  </si>
  <si>
    <t xml:space="preserve">facilitar el acceso a la información de todas las partes interesadas de la empresa </t>
  </si>
  <si>
    <t>ajuste de la TRD</t>
  </si>
  <si>
    <t>Buenas practicas para reducir el consumo de papel</t>
  </si>
  <si>
    <t xml:space="preserve">Fortalecer la administración de los documentos físicos y electrónicos, respaldando la integralidad, protección y acceso oportuno a la información </t>
  </si>
  <si>
    <t>Implementación al máximo de la digitalización de documentos</t>
  </si>
  <si>
    <t xml:space="preserve">Aplicación directiva presidencial 04 de 2012 Cero Papel </t>
  </si>
  <si>
    <t>Centralizar operaciones de gestión documental generando reducción de costos, espacios, recurso humano y pérdida de la información.</t>
  </si>
  <si>
    <t>Ajuste de Indice y  TVD a  la nueva realidad empresarial, en consecuencia ajuste de las TRD</t>
  </si>
  <si>
    <t>Mas informacion digital – Menos soportes en papel</t>
  </si>
  <si>
    <t xml:space="preserve">POLÍTICA DE CERO PAPEL.  Eliminar la duplicidad de documentos. Disminuir los tiempos de localización de los archivos. Reducir las necesidades de espacio de almacenamiento. Mejorar el entorno de trabajo y la comunicación en las entidades. </t>
  </si>
  <si>
    <t>Oficna de Control Interno</t>
  </si>
  <si>
    <t>Control y
evaluacion</t>
  </si>
  <si>
    <t>Quinta dimension control Interno</t>
  </si>
  <si>
    <t>4  Auditorias realizadas</t>
  </si>
  <si>
    <t>Elaborar y ejecutar el
programa anual de
Auditoria Interna</t>
  </si>
  <si>
    <t>Verificando el cumplimiento de los procedimientos y normas</t>
  </si>
  <si>
    <t>Cumplir el programa de
auditorias</t>
  </si>
  <si>
    <t>JEFE ASESOR DE CONTROL INTERNO</t>
  </si>
  <si>
    <t>Informes de audiorias</t>
  </si>
  <si>
    <t>Durante el año</t>
  </si>
  <si>
    <t>Auditorias a los procesos
de la entidad</t>
  </si>
  <si>
    <t>Seguimiento</t>
  </si>
  <si>
    <t>Verificar el cargue de los
reportes de archivos tipo de
información a la Supersalud</t>
  </si>
  <si>
    <t>Establecer el
cumplimiento del envío
de reporte de archivos
tipo a los entes de control
(SNS -Coljuegos)</t>
  </si>
  <si>
    <t>Informe de seguimiento</t>
  </si>
  <si>
    <t>Reporte archivos Tipo</t>
  </si>
  <si>
    <t>2 Camapñanas</t>
  </si>
  <si>
    <t>Realizar 2 campañas de
autocontrol</t>
  </si>
  <si>
    <t>Establecer el
cumplimiento de las
campañas de
autocontrol</t>
  </si>
  <si>
    <t>Planillas</t>
  </si>
  <si>
    <t>2 veces al año</t>
  </si>
  <si>
    <t>Campañas de
autocontrol</t>
  </si>
  <si>
    <t>Realizar seguimiento al
cumplimiento de los Planes
de Mejoramiento</t>
  </si>
  <si>
    <t>Realizar seguimiento a los
Planes de Mejoramiento</t>
  </si>
  <si>
    <t>1 vez al año</t>
  </si>
  <si>
    <t>Plan de mejoramiento</t>
  </si>
  <si>
    <t>Seguimiento al Plan de Desempeño</t>
  </si>
  <si>
    <t>Realizar seguimiento al plan de desempeño</t>
  </si>
  <si>
    <t>Realizar seguimiento a los
Planes de Desempñeo</t>
  </si>
  <si>
    <t>Plan de Desempeño</t>
  </si>
  <si>
    <t>Jurídica y Apuestas Permanentes</t>
  </si>
  <si>
    <t>Estratégico</t>
  </si>
  <si>
    <t>Gestión con valores para el resultado.</t>
  </si>
  <si>
    <t>Superar evaluación insatisfactoria de indicadores financieros IGMAO; margen de solvencia, patrimonio técnico.</t>
  </si>
  <si>
    <t>Plan de Desempeño aprobado</t>
  </si>
  <si>
    <t xml:space="preserve">Someter a consideración de la Junta Directiva el plan de desempeño </t>
  </si>
  <si>
    <t>Diseñando e implementando estrategias comerciales, financieras y administrativas</t>
  </si>
  <si>
    <t>Evaluación satisfactoria de indicadores y mejoramiento de desempeño empresarial</t>
  </si>
  <si>
    <t>Ocasional</t>
  </si>
  <si>
    <t>Meses verificados/Meses transcurridos</t>
  </si>
  <si>
    <t>Implementación del Sistema de Contratación de la entidad bajo el SECOP II</t>
  </si>
  <si>
    <t>Configuración plataforma y capacitación del personal</t>
  </si>
  <si>
    <t>Contratar servicios de consultor con experiencia en manejo de plataforma.</t>
  </si>
  <si>
    <t>Disposición de equipo de trabajo para brindar capacitaciones y talleres prácticos</t>
  </si>
  <si>
    <t>Transparencia en el proceso de publicidad de la actividad contractual de la Lotería del Meta.</t>
  </si>
  <si>
    <t>Todas las Áreas</t>
  </si>
  <si>
    <t>Información y comunicación.</t>
  </si>
  <si>
    <t>Implementar la Ventanilla Única</t>
  </si>
  <si>
    <t xml:space="preserve">Rediseño de portal web y actualización de información con datos abiertos </t>
  </si>
  <si>
    <t>Contratar servicios de consultor con experiencia en programación y diseño de portales web.</t>
  </si>
  <si>
    <t>Adoptar e implementar el Sistema de Administración de Riesgos de LA/FT/FPADM</t>
  </si>
  <si>
    <t>Manual de Procedimientos del Sistema de Administración de Riesgos de LA/FT/FPADM, Mapa de Riesgos y Designación de Oficiales de Cumplimiento</t>
  </si>
  <si>
    <t>Presentar Manual aprobado al CNJSA</t>
  </si>
  <si>
    <t>Elaborar mapa de riesgos</t>
  </si>
  <si>
    <t>Crear una cultura de manejo del riesgo en todos los procesos de la entidad a fin de evitar que la entidad sea utilizada para dar apariencia de legalidad a dineros provenientes de ilícitudes y prevenir la ocurrencia de actividades terroristas. Dar cumplimiento al Acuerdo 574 de 2021 expedido por el CNJSA.</t>
  </si>
  <si>
    <t>Junta Directiva, Dirección Estratégica y todas las áreas</t>
  </si>
  <si>
    <t>Según cronograma</t>
  </si>
  <si>
    <t>Diseñar políticas</t>
  </si>
  <si>
    <t>Capacitar personal</t>
  </si>
  <si>
    <t>Designar oficiales de cumplimiento</t>
  </si>
  <si>
    <t>Elaborar y aprobar manual del Sistema</t>
  </si>
  <si>
    <t>Actualizar procedimientos del Sistema de Gestion para adecuarlos a la norma ISO 9001:2015 y mehorar el Modelo Integrado de Planeación y Gestión</t>
  </si>
  <si>
    <t>Procedimientos documentados y actualizados.</t>
  </si>
  <si>
    <t>Elaborar, revisar y aprobar procedimientos</t>
  </si>
  <si>
    <t>Diagnóstico de los procesos</t>
  </si>
  <si>
    <t>Facilitar control desde el CNJSA</t>
  </si>
  <si>
    <t>Jefe Oficina Asesora de Jurídica y Apuestas Permanentes, Gerencia</t>
  </si>
  <si>
    <t>Procedimientos documentados/Procedimientos del sistema</t>
  </si>
  <si>
    <t>Elaboración de documentos con cada uno de los responsables de procesos</t>
  </si>
  <si>
    <t>Mejorar la gestión</t>
  </si>
  <si>
    <t>Gerencia</t>
  </si>
  <si>
    <t>Revisión de documentación frente a las exigencias del MIPG</t>
  </si>
  <si>
    <t>Aprobación mediante acto administrativo de los procedimientos documentados.</t>
  </si>
  <si>
    <t>Gestión con valores para el resultado. Información y comunicación</t>
  </si>
  <si>
    <t>Garantizar la seguridad de la información generada en los procesos de la Lotería del Meta.</t>
  </si>
  <si>
    <t>Servicios de DATACENTER O un Servidor Virtual, alojando información en la nube.</t>
  </si>
  <si>
    <t>Contratar servicios de DATACENTER</t>
  </si>
  <si>
    <t>Coordinar acciones entre el área de sistemas de la Lotería del Meta y el contratista</t>
  </si>
  <si>
    <t xml:space="preserve">Asegurar información y mejorar gestión </t>
  </si>
  <si>
    <t>Contratar servicio de migración de aplicativos e información al servidor o DATACENTER</t>
  </si>
  <si>
    <t>Gestión con valores para el resultado</t>
  </si>
  <si>
    <t xml:space="preserve">Garantizar la obteción de recursos para la salud </t>
  </si>
  <si>
    <t>Concesión de la operación del juego de apuestas permanentes o chance</t>
  </si>
  <si>
    <t>Adjudicación y celebración del  contrato de concesión</t>
  </si>
  <si>
    <t>Proceso de Licitación Pública LIC-001-2021</t>
  </si>
  <si>
    <t>Firma del contrato y acta de inicio del contrato.</t>
  </si>
  <si>
    <t>Garantizar la transparencia y seguridad de realización de los sorteos.</t>
  </si>
  <si>
    <t>Analisis y estudio de mercado para adquisición y/o mejoramiento de equipos electroneumaticos de baloteras</t>
  </si>
  <si>
    <t>Contratar mantenimientos correctivos y preventivos</t>
  </si>
  <si>
    <t>Contratar servicios con fabricantes</t>
  </si>
  <si>
    <t>Realizar estudios y cotizaciones</t>
  </si>
  <si>
    <t>Solicitar cotizaciones</t>
  </si>
  <si>
    <t>Recepción de ofertas</t>
  </si>
  <si>
    <t>Mejorar la gestión documental</t>
  </si>
  <si>
    <t>Elaborar plan de mejoramiento para el proceso documental de la Lotería del Meta</t>
  </si>
  <si>
    <t>Asignar tareas</t>
  </si>
  <si>
    <t>Elaborar diagnóstico</t>
  </si>
  <si>
    <t>Revisar TRD</t>
  </si>
  <si>
    <t>Socializar y concientizar equipo de trabajo</t>
  </si>
  <si>
    <t xml:space="preserve">Capacitar </t>
  </si>
  <si>
    <t>Garantizar el incremento de recursos para el sector salud</t>
  </si>
  <si>
    <t>Elaborar un diagnóstico de la política de mercadeo, aplicar indicadores de satisfacción y efiencia</t>
  </si>
  <si>
    <t>solicitar información</t>
  </si>
  <si>
    <t>Obtener datos para analisis cruzado de información de ventas versus inversión de recursos humanos, tecnicos y logisticos.</t>
  </si>
  <si>
    <t>Control Interno</t>
  </si>
  <si>
    <t>Erradicar la ilegalidad en la operación de juegos de suerte y azar.</t>
  </si>
  <si>
    <t>Control al Juego Ilegal.</t>
  </si>
  <si>
    <t>Defender las rentas del sector salud</t>
  </si>
  <si>
    <t>El cierre de nomina mensualmente con sus rspectivas novedades.</t>
  </si>
  <si>
    <t>LUZ MIREYA GONAZLAEZ PERDOMO</t>
  </si>
  <si>
    <t>Gerente</t>
  </si>
  <si>
    <t>AÑO 2023</t>
  </si>
  <si>
    <t>1 de Enero del 2023</t>
  </si>
  <si>
    <t>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</si>
</sst>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6">
    <font>
      <sz val="12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rgb="FF202124"/>
      <name val="Arial"/>
      <family val="2"/>
    </font>
    <font>
      <b/>
      <sz val="12"/>
      <color rgb="FF202124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164" fontId="0" fillId="0" borderId="1" xfId="1" applyFon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top" wrapText="1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0" fillId="0" borderId="13" xfId="1" applyFont="1" applyBorder="1" applyAlignment="1">
      <alignment horizontal="right" vertical="center"/>
    </xf>
    <xf numFmtId="0" fontId="0" fillId="0" borderId="13" xfId="2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6" xfId="0" applyFill="1" applyBorder="1"/>
    <xf numFmtId="0" fontId="0" fillId="2" borderId="1" xfId="0" applyFill="1" applyBorder="1" applyAlignment="1">
      <alignment horizontal="right" vertical="center"/>
    </xf>
    <xf numFmtId="0" fontId="0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justify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justify" vertical="center" wrapText="1"/>
    </xf>
    <xf numFmtId="0" fontId="0" fillId="2" borderId="18" xfId="0" applyFill="1" applyBorder="1" applyAlignment="1">
      <alignment horizontal="justify" vertical="center" wrapText="1"/>
    </xf>
    <xf numFmtId="49" fontId="0" fillId="2" borderId="14" xfId="0" applyNumberFormat="1" applyFill="1" applyBorder="1" applyAlignment="1">
      <alignment vertical="center" wrapText="1"/>
    </xf>
    <xf numFmtId="49" fontId="0" fillId="2" borderId="13" xfId="0" applyNumberForma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justify" vertical="center"/>
    </xf>
    <xf numFmtId="0" fontId="0" fillId="2" borderId="13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0" fillId="2" borderId="19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/>
    </xf>
    <xf numFmtId="49" fontId="0" fillId="2" borderId="13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/>
    </xf>
    <xf numFmtId="49" fontId="1" fillId="2" borderId="13" xfId="0" applyNumberFormat="1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0" borderId="0" xfId="0" applyFont="1"/>
    <xf numFmtId="0" fontId="3" fillId="0" borderId="0" xfId="0" applyFont="1"/>
    <xf numFmtId="16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textRotation="255" wrapText="1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255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0" borderId="14" xfId="1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0" fontId="0" fillId="0" borderId="14" xfId="2" applyNumberFormat="1" applyFont="1" applyBorder="1" applyAlignment="1">
      <alignment horizontal="center" vertical="center"/>
    </xf>
    <xf numFmtId="0" fontId="0" fillId="0" borderId="10" xfId="2" applyNumberFormat="1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justify" vertical="center" wrapText="1"/>
    </xf>
    <xf numFmtId="0" fontId="0" fillId="2" borderId="11" xfId="0" applyFill="1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33"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u val="none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u val="none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548409</xdr:colOff>
      <xdr:row>3</xdr:row>
      <xdr:rowOff>178375</xdr:rowOff>
    </xdr:to>
    <xdr:sp macro="" textlink="">
      <xdr:nvSpPr>
        <xdr:cNvPr id="2" name="CuadroTexto 1"/>
        <xdr:cNvSpPr txBox="1"/>
      </xdr:nvSpPr>
      <xdr:spPr>
        <a:xfrm>
          <a:off x="838200" y="200025"/>
          <a:ext cx="9768205" cy="577850"/>
        </a:xfrm>
        <a:prstGeom prst="rect">
          <a:avLst/>
        </a:prstGeom>
        <a:solidFill>
          <a:schemeClr val="tx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3200">
              <a:solidFill>
                <a:schemeClr val="bg1"/>
              </a:solidFill>
              <a:latin typeface="Arial Rounded MT Bold" panose="020F0704030504030204" pitchFamily="34" charset="0"/>
            </a:rPr>
            <a:t>SISTEMA INTEGRADO DE GESTIÓN - SIG</a:t>
          </a:r>
          <a:endParaRPr lang="en-US" sz="3200">
            <a:solidFill>
              <a:schemeClr val="bg1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2</xdr:col>
      <xdr:colOff>507420</xdr:colOff>
      <xdr:row>6</xdr:row>
      <xdr:rowOff>112568</xdr:rowOff>
    </xdr:from>
    <xdr:to>
      <xdr:col>12</xdr:col>
      <xdr:colOff>410189</xdr:colOff>
      <xdr:row>10</xdr:row>
      <xdr:rowOff>10522</xdr:rowOff>
    </xdr:to>
    <xdr:sp macro="" textlink="">
      <xdr:nvSpPr>
        <xdr:cNvPr id="3" name="Rectángulo redondeado 2"/>
        <xdr:cNvSpPr/>
      </xdr:nvSpPr>
      <xdr:spPr>
        <a:xfrm>
          <a:off x="2183765" y="1312545"/>
          <a:ext cx="8284210" cy="69786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DIRECCIONAMIENTO ESTRATEGICO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507420</xdr:colOff>
      <xdr:row>13</xdr:row>
      <xdr:rowOff>101324</xdr:rowOff>
    </xdr:from>
    <xdr:to>
      <xdr:col>7</xdr:col>
      <xdr:colOff>291954</xdr:colOff>
      <xdr:row>16</xdr:row>
      <xdr:rowOff>125649</xdr:rowOff>
    </xdr:to>
    <xdr:sp macro="" textlink="">
      <xdr:nvSpPr>
        <xdr:cNvPr id="4" name="Rectángulo redondeado 3"/>
        <xdr:cNvSpPr/>
      </xdr:nvSpPr>
      <xdr:spPr>
        <a:xfrm>
          <a:off x="2183765" y="2701290"/>
          <a:ext cx="3975100" cy="62420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COMERCIAL LOTERIA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</xdr:col>
      <xdr:colOff>432361</xdr:colOff>
      <xdr:row>13</xdr:row>
      <xdr:rowOff>101323</xdr:rowOff>
    </xdr:from>
    <xdr:to>
      <xdr:col>12</xdr:col>
      <xdr:colOff>529207</xdr:colOff>
      <xdr:row>16</xdr:row>
      <xdr:rowOff>125648</xdr:rowOff>
    </xdr:to>
    <xdr:sp macro="" textlink="">
      <xdr:nvSpPr>
        <xdr:cNvPr id="5" name="Rectángulo redondeado 4"/>
        <xdr:cNvSpPr/>
      </xdr:nvSpPr>
      <xdr:spPr>
        <a:xfrm>
          <a:off x="6299200" y="2701290"/>
          <a:ext cx="4288155" cy="62420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APUESTAS PERMANENTES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548669</xdr:colOff>
      <xdr:row>20</xdr:row>
      <xdr:rowOff>185522</xdr:rowOff>
    </xdr:from>
    <xdr:to>
      <xdr:col>5</xdr:col>
      <xdr:colOff>557518</xdr:colOff>
      <xdr:row>23</xdr:row>
      <xdr:rowOff>171162</xdr:rowOff>
    </xdr:to>
    <xdr:sp macro="" textlink="">
      <xdr:nvSpPr>
        <xdr:cNvPr id="6" name="Rectángulo redondeado 5"/>
        <xdr:cNvSpPr/>
      </xdr:nvSpPr>
      <xdr:spPr>
        <a:xfrm>
          <a:off x="2225040" y="4185920"/>
          <a:ext cx="2522855" cy="58547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GESTIÓN ADMINISTRATIVA</a:t>
          </a:r>
          <a:endParaRPr lang="en-US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5</xdr:col>
      <xdr:colOff>750309</xdr:colOff>
      <xdr:row>20</xdr:row>
      <xdr:rowOff>170788</xdr:rowOff>
    </xdr:from>
    <xdr:to>
      <xdr:col>9</xdr:col>
      <xdr:colOff>268180</xdr:colOff>
      <xdr:row>23</xdr:row>
      <xdr:rowOff>156428</xdr:rowOff>
    </xdr:to>
    <xdr:sp macro="" textlink="">
      <xdr:nvSpPr>
        <xdr:cNvPr id="7" name="Rectángulo redondeado 6"/>
        <xdr:cNvSpPr/>
      </xdr:nvSpPr>
      <xdr:spPr>
        <a:xfrm>
          <a:off x="4940935" y="4170680"/>
          <a:ext cx="2870835" cy="58610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sz="16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GESTIÓN FINANCIERA Y CONTABLE</a:t>
          </a:r>
        </a:p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460971</xdr:colOff>
      <xdr:row>20</xdr:row>
      <xdr:rowOff>170788</xdr:rowOff>
    </xdr:from>
    <xdr:to>
      <xdr:col>12</xdr:col>
      <xdr:colOff>469820</xdr:colOff>
      <xdr:row>23</xdr:row>
      <xdr:rowOff>156428</xdr:rowOff>
    </xdr:to>
    <xdr:sp macro="" textlink="">
      <xdr:nvSpPr>
        <xdr:cNvPr id="8" name="Rectángulo redondeado 7"/>
        <xdr:cNvSpPr/>
      </xdr:nvSpPr>
      <xdr:spPr>
        <a:xfrm>
          <a:off x="8004175" y="4170680"/>
          <a:ext cx="2523490" cy="58610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sz="16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GESTIÓN DE SISTEMAS</a:t>
          </a:r>
        </a:p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531960</xdr:colOff>
      <xdr:row>27</xdr:row>
      <xdr:rowOff>89036</xdr:rowOff>
    </xdr:from>
    <xdr:to>
      <xdr:col>7</xdr:col>
      <xdr:colOff>290538</xdr:colOff>
      <xdr:row>30</xdr:row>
      <xdr:rowOff>45818</xdr:rowOff>
    </xdr:to>
    <xdr:sp macro="" textlink="">
      <xdr:nvSpPr>
        <xdr:cNvPr id="9" name="Rectángulo redondeado 8"/>
        <xdr:cNvSpPr/>
      </xdr:nvSpPr>
      <xdr:spPr>
        <a:xfrm>
          <a:off x="2207895" y="5489575"/>
          <a:ext cx="3949700" cy="55689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MEJORAMIENTOCONTINUO</a:t>
          </a:r>
        </a:p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</xdr:col>
      <xdr:colOff>432361</xdr:colOff>
      <xdr:row>27</xdr:row>
      <xdr:rowOff>76481</xdr:rowOff>
    </xdr:from>
    <xdr:to>
      <xdr:col>12</xdr:col>
      <xdr:colOff>453110</xdr:colOff>
      <xdr:row>30</xdr:row>
      <xdr:rowOff>33263</xdr:rowOff>
    </xdr:to>
    <xdr:sp macro="" textlink="">
      <xdr:nvSpPr>
        <xdr:cNvPr id="10" name="Rectángulo redondeado 9"/>
        <xdr:cNvSpPr/>
      </xdr:nvSpPr>
      <xdr:spPr>
        <a:xfrm>
          <a:off x="6299200" y="5476875"/>
          <a:ext cx="4211955" cy="55689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SEGUIMIENTO Y CONTROL</a:t>
          </a:r>
        </a:p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507420</xdr:colOff>
      <xdr:row>5</xdr:row>
      <xdr:rowOff>68883</xdr:rowOff>
    </xdr:from>
    <xdr:to>
      <xdr:col>12</xdr:col>
      <xdr:colOff>410189</xdr:colOff>
      <xdr:row>5</xdr:row>
      <xdr:rowOff>79355</xdr:rowOff>
    </xdr:to>
    <xdr:cxnSp macro="">
      <xdr:nvCxnSpPr>
        <xdr:cNvPr id="11" name="Conector recto 10"/>
        <xdr:cNvCxnSpPr/>
      </xdr:nvCxnSpPr>
      <xdr:spPr>
        <a:xfrm flipV="1">
          <a:off x="2183765" y="1068705"/>
          <a:ext cx="8284210" cy="10160"/>
        </a:xfrm>
        <a:prstGeom prst="line">
          <a:avLst/>
        </a:prstGeom>
        <a:ln w="63500" cmpd="dbl">
          <a:solidFill>
            <a:srgbClr val="FF710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731100</xdr:colOff>
      <xdr:row>4</xdr:row>
      <xdr:rowOff>66208</xdr:rowOff>
    </xdr:from>
    <xdr:to>
      <xdr:col>9</xdr:col>
      <xdr:colOff>306217</xdr:colOff>
      <xdr:row>6</xdr:row>
      <xdr:rowOff>29140</xdr:rowOff>
    </xdr:to>
    <xdr:sp macro="" textlink="">
      <xdr:nvSpPr>
        <xdr:cNvPr id="12" name="CuadroTexto 11"/>
        <xdr:cNvSpPr txBox="1"/>
      </xdr:nvSpPr>
      <xdr:spPr>
        <a:xfrm>
          <a:off x="4921885" y="866140"/>
          <a:ext cx="2927985" cy="36258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solidFill>
                <a:srgbClr val="FF710A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 ESTRATEGICO</a:t>
          </a:r>
          <a:endParaRPr lang="en-US" b="1">
            <a:solidFill>
              <a:srgbClr val="FF710A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608057</xdr:colOff>
      <xdr:row>12</xdr:row>
      <xdr:rowOff>143745</xdr:rowOff>
    </xdr:from>
    <xdr:to>
      <xdr:col>12</xdr:col>
      <xdr:colOff>410189</xdr:colOff>
      <xdr:row>12</xdr:row>
      <xdr:rowOff>143745</xdr:rowOff>
    </xdr:to>
    <xdr:cxnSp macro="">
      <xdr:nvCxnSpPr>
        <xdr:cNvPr id="13" name="Conector recto 12"/>
        <xdr:cNvCxnSpPr/>
      </xdr:nvCxnSpPr>
      <xdr:spPr>
        <a:xfrm>
          <a:off x="2284095" y="2543810"/>
          <a:ext cx="8183880" cy="0"/>
        </a:xfrm>
        <a:prstGeom prst="line">
          <a:avLst/>
        </a:prstGeom>
        <a:ln w="635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677027</xdr:colOff>
      <xdr:row>11</xdr:row>
      <xdr:rowOff>141071</xdr:rowOff>
    </xdr:from>
    <xdr:to>
      <xdr:col>9</xdr:col>
      <xdr:colOff>252144</xdr:colOff>
      <xdr:row>13</xdr:row>
      <xdr:rowOff>104003</xdr:rowOff>
    </xdr:to>
    <xdr:sp macro="" textlink="">
      <xdr:nvSpPr>
        <xdr:cNvPr id="14" name="CuadroTexto 13"/>
        <xdr:cNvSpPr txBox="1"/>
      </xdr:nvSpPr>
      <xdr:spPr>
        <a:xfrm>
          <a:off x="4867910" y="2341245"/>
          <a:ext cx="2927985" cy="36258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PROCESOS  MISIONALES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548669</xdr:colOff>
      <xdr:row>19</xdr:row>
      <xdr:rowOff>175484</xdr:rowOff>
    </xdr:from>
    <xdr:to>
      <xdr:col>12</xdr:col>
      <xdr:colOff>469820</xdr:colOff>
      <xdr:row>19</xdr:row>
      <xdr:rowOff>196437</xdr:rowOff>
    </xdr:to>
    <xdr:cxnSp macro="">
      <xdr:nvCxnSpPr>
        <xdr:cNvPr id="15" name="Conector recto 14"/>
        <xdr:cNvCxnSpPr/>
      </xdr:nvCxnSpPr>
      <xdr:spPr>
        <a:xfrm>
          <a:off x="2225040" y="3975735"/>
          <a:ext cx="8302625" cy="20955"/>
        </a:xfrm>
        <a:prstGeom prst="line">
          <a:avLst/>
        </a:prstGeom>
        <a:ln w="63500" cmpd="dbl">
          <a:solidFill>
            <a:srgbClr val="FF710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633859</xdr:colOff>
      <xdr:row>18</xdr:row>
      <xdr:rowOff>181059</xdr:rowOff>
    </xdr:from>
    <xdr:to>
      <xdr:col>9</xdr:col>
      <xdr:colOff>208976</xdr:colOff>
      <xdr:row>20</xdr:row>
      <xdr:rowOff>143991</xdr:rowOff>
    </xdr:to>
    <xdr:sp macro="" textlink="">
      <xdr:nvSpPr>
        <xdr:cNvPr id="16" name="CuadroTexto 15"/>
        <xdr:cNvSpPr txBox="1"/>
      </xdr:nvSpPr>
      <xdr:spPr>
        <a:xfrm>
          <a:off x="4824730" y="3781425"/>
          <a:ext cx="2927985" cy="36258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solidFill>
                <a:srgbClr val="FF710A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PROCESOS  DE APOYO</a:t>
          </a:r>
          <a:endParaRPr lang="en-US" b="1">
            <a:solidFill>
              <a:srgbClr val="FF710A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531960</xdr:colOff>
      <xdr:row>26</xdr:row>
      <xdr:rowOff>91567</xdr:rowOff>
    </xdr:from>
    <xdr:to>
      <xdr:col>12</xdr:col>
      <xdr:colOff>334092</xdr:colOff>
      <xdr:row>26</xdr:row>
      <xdr:rowOff>91567</xdr:rowOff>
    </xdr:to>
    <xdr:cxnSp macro="">
      <xdr:nvCxnSpPr>
        <xdr:cNvPr id="17" name="Conector recto 16"/>
        <xdr:cNvCxnSpPr/>
      </xdr:nvCxnSpPr>
      <xdr:spPr>
        <a:xfrm>
          <a:off x="2207895" y="5292090"/>
          <a:ext cx="8184515" cy="0"/>
        </a:xfrm>
        <a:prstGeom prst="line">
          <a:avLst/>
        </a:prstGeom>
        <a:ln w="635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210217</xdr:colOff>
      <xdr:row>25</xdr:row>
      <xdr:rowOff>110101</xdr:rowOff>
    </xdr:from>
    <xdr:to>
      <xdr:col>9</xdr:col>
      <xdr:colOff>230120</xdr:colOff>
      <xdr:row>27</xdr:row>
      <xdr:rowOff>73033</xdr:rowOff>
    </xdr:to>
    <xdr:sp macro="" textlink="">
      <xdr:nvSpPr>
        <xdr:cNvPr id="18" name="CuadroTexto 17"/>
        <xdr:cNvSpPr txBox="1"/>
      </xdr:nvSpPr>
      <xdr:spPr>
        <a:xfrm>
          <a:off x="4401185" y="5110480"/>
          <a:ext cx="3372485" cy="363220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PROCESOS  DE EVALUACIÓN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355441</xdr:colOff>
      <xdr:row>5</xdr:row>
      <xdr:rowOff>47674</xdr:rowOff>
    </xdr:from>
    <xdr:to>
      <xdr:col>2</xdr:col>
      <xdr:colOff>391715</xdr:colOff>
      <xdr:row>30</xdr:row>
      <xdr:rowOff>98221</xdr:rowOff>
    </xdr:to>
    <xdr:sp macro="" textlink="">
      <xdr:nvSpPr>
        <xdr:cNvPr id="19" name="CuadroTexto 18"/>
        <xdr:cNvSpPr txBox="1"/>
      </xdr:nvSpPr>
      <xdr:spPr>
        <a:xfrm>
          <a:off x="1193165" y="1047750"/>
          <a:ext cx="874395" cy="5050790"/>
        </a:xfrm>
        <a:prstGeom prst="rect">
          <a:avLst/>
        </a:prstGeom>
        <a:noFill/>
      </xdr:spPr>
      <xdr:txBody>
        <a:bodyPr vert="vert270"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44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REQUISITOS</a:t>
          </a:r>
          <a:endParaRPr lang="en-US" sz="4400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12</xdr:col>
      <xdr:colOff>548409</xdr:colOff>
      <xdr:row>5</xdr:row>
      <xdr:rowOff>68883</xdr:rowOff>
    </xdr:from>
    <xdr:to>
      <xdr:col>13</xdr:col>
      <xdr:colOff>584683</xdr:colOff>
      <xdr:row>30</xdr:row>
      <xdr:rowOff>119430</xdr:rowOff>
    </xdr:to>
    <xdr:sp macro="" textlink="">
      <xdr:nvSpPr>
        <xdr:cNvPr id="20" name="CuadroTexto 19"/>
        <xdr:cNvSpPr txBox="1"/>
      </xdr:nvSpPr>
      <xdr:spPr>
        <a:xfrm>
          <a:off x="10606405" y="1068705"/>
          <a:ext cx="874395" cy="5051425"/>
        </a:xfrm>
        <a:prstGeom prst="rect">
          <a:avLst/>
        </a:prstGeom>
        <a:noFill/>
      </xdr:spPr>
      <xdr:txBody>
        <a:bodyPr vert="vert"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44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SATISFACCIÓN</a:t>
          </a:r>
          <a:endParaRPr lang="en-US" sz="4400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2</xdr:row>
      <xdr:rowOff>57150</xdr:rowOff>
    </xdr:from>
    <xdr:to>
      <xdr:col>13</xdr:col>
      <xdr:colOff>736990</xdr:colOff>
      <xdr:row>40</xdr:row>
      <xdr:rowOff>107950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457200"/>
          <a:ext cx="10147300" cy="765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9" sqref="C9:C20"/>
    </sheetView>
  </sheetViews>
  <sheetFormatPr baseColWidth="10" defaultColWidth="11" defaultRowHeight="15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5"/>
  <sheetViews>
    <sheetView topLeftCell="C10" workbookViewId="0">
      <selection activeCell="D8" sqref="D8"/>
    </sheetView>
  </sheetViews>
  <sheetFormatPr baseColWidth="10" defaultColWidth="11" defaultRowHeight="15.75"/>
  <sheetData>
    <row r="15" spans="16:16">
      <c r="P1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BO98"/>
  <sheetViews>
    <sheetView tabSelected="1" zoomScale="95" zoomScaleNormal="95" workbookViewId="0">
      <pane ySplit="8" topLeftCell="A9" activePane="bottomLeft" state="frozen"/>
      <selection pane="bottomLeft" activeCell="I6" sqref="I6"/>
    </sheetView>
  </sheetViews>
  <sheetFormatPr baseColWidth="10" defaultColWidth="11" defaultRowHeight="15.75"/>
  <cols>
    <col min="1" max="1" width="1.75" customWidth="1"/>
    <col min="2" max="2" width="13.75" customWidth="1"/>
    <col min="3" max="3" width="13" customWidth="1"/>
    <col min="4" max="4" width="14.875" customWidth="1"/>
    <col min="5" max="5" width="18.875" customWidth="1"/>
    <col min="6" max="6" width="22" customWidth="1"/>
    <col min="7" max="7" width="19.25" customWidth="1"/>
    <col min="8" max="8" width="23.125" customWidth="1"/>
    <col min="9" max="9" width="22.75" customWidth="1"/>
    <col min="10" max="10" width="15.375" customWidth="1"/>
    <col min="11" max="11" width="12.5" customWidth="1"/>
    <col min="12" max="12" width="14.625" customWidth="1"/>
    <col min="13" max="13" width="13.875" customWidth="1"/>
    <col min="14" max="14" width="3.5" style="23" customWidth="1"/>
    <col min="15" max="15" width="3.625" style="23" customWidth="1"/>
    <col min="16" max="16" width="3.25" style="23" customWidth="1"/>
    <col min="17" max="29" width="3.375" style="23" customWidth="1"/>
    <col min="30" max="31" width="3.125" style="23" customWidth="1"/>
    <col min="32" max="32" width="3" style="23" customWidth="1"/>
    <col min="33" max="33" width="2.625" style="23" customWidth="1"/>
    <col min="34" max="44" width="2.125" style="23" customWidth="1"/>
    <col min="45" max="45" width="2.25" style="23" customWidth="1"/>
    <col min="46" max="46" width="3" style="23" customWidth="1"/>
    <col min="47" max="47" width="2.375" style="23" customWidth="1"/>
    <col min="48" max="61" width="2.125" style="23" customWidth="1"/>
    <col min="62" max="62" width="19.375" customWidth="1"/>
    <col min="63" max="63" width="10.375" customWidth="1"/>
    <col min="64" max="64" width="6.625" customWidth="1"/>
    <col min="65" max="65" width="11.375" customWidth="1"/>
    <col min="66" max="66" width="12.125" customWidth="1"/>
  </cols>
  <sheetData>
    <row r="2" spans="2:67" ht="18.75"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2" t="s">
        <v>2</v>
      </c>
      <c r="BN2" s="93"/>
    </row>
    <row r="3" spans="2:67" ht="18.75">
      <c r="B3" s="91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2" t="s">
        <v>4</v>
      </c>
      <c r="BN3" s="93"/>
    </row>
    <row r="4" spans="2:67" ht="18.75">
      <c r="B4" s="91" t="s">
        <v>464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2" t="s">
        <v>5</v>
      </c>
      <c r="BN4" s="93"/>
    </row>
    <row r="5" spans="2:67" ht="15.95" customHeight="1">
      <c r="B5" s="95" t="s">
        <v>6</v>
      </c>
      <c r="C5" s="95"/>
      <c r="D5" s="140" t="s">
        <v>465</v>
      </c>
      <c r="E5" s="96"/>
      <c r="G5" s="97" t="s">
        <v>7</v>
      </c>
      <c r="H5" s="97"/>
      <c r="I5" s="98" t="s">
        <v>466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2:67">
      <c r="B6" s="100" t="s">
        <v>8</v>
      </c>
      <c r="C6" s="100" t="s">
        <v>9</v>
      </c>
      <c r="D6" s="100" t="s">
        <v>10</v>
      </c>
      <c r="E6" s="100" t="s">
        <v>11</v>
      </c>
      <c r="F6" s="100" t="s">
        <v>12</v>
      </c>
      <c r="G6" s="100" t="s">
        <v>13</v>
      </c>
      <c r="H6" s="1" t="s">
        <v>14</v>
      </c>
      <c r="I6" s="1" t="s">
        <v>15</v>
      </c>
      <c r="J6" s="106" t="s">
        <v>65</v>
      </c>
      <c r="K6" s="99" t="s">
        <v>16</v>
      </c>
      <c r="L6" s="106" t="s">
        <v>66</v>
      </c>
      <c r="M6" s="99" t="s">
        <v>17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99" t="s">
        <v>18</v>
      </c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100" t="s">
        <v>19</v>
      </c>
      <c r="BK6" s="100" t="s">
        <v>20</v>
      </c>
      <c r="BL6" s="100" t="s">
        <v>21</v>
      </c>
      <c r="BM6" s="100" t="s">
        <v>22</v>
      </c>
      <c r="BN6" s="100" t="s">
        <v>23</v>
      </c>
      <c r="BO6" s="100" t="s">
        <v>24</v>
      </c>
    </row>
    <row r="7" spans="2:67" ht="57.95" customHeight="1">
      <c r="B7" s="100"/>
      <c r="C7" s="100"/>
      <c r="D7" s="100"/>
      <c r="E7" s="100"/>
      <c r="F7" s="100"/>
      <c r="G7" s="100"/>
      <c r="H7" s="100" t="s">
        <v>25</v>
      </c>
      <c r="I7" s="100" t="s">
        <v>26</v>
      </c>
      <c r="J7" s="100"/>
      <c r="K7" s="99"/>
      <c r="L7" s="100"/>
      <c r="M7" s="99"/>
      <c r="N7" s="103" t="s">
        <v>131</v>
      </c>
      <c r="O7" s="104"/>
      <c r="P7" s="104"/>
      <c r="Q7" s="105"/>
      <c r="R7" s="103" t="s">
        <v>132</v>
      </c>
      <c r="S7" s="104"/>
      <c r="T7" s="104"/>
      <c r="U7" s="105"/>
      <c r="V7" s="103" t="s">
        <v>133</v>
      </c>
      <c r="W7" s="104"/>
      <c r="X7" s="104"/>
      <c r="Y7" s="105"/>
      <c r="Z7" s="103" t="s">
        <v>134</v>
      </c>
      <c r="AA7" s="104"/>
      <c r="AB7" s="104"/>
      <c r="AC7" s="105"/>
      <c r="AD7" s="94" t="s">
        <v>27</v>
      </c>
      <c r="AE7" s="94"/>
      <c r="AF7" s="94"/>
      <c r="AG7" s="94"/>
      <c r="AH7" s="94" t="s">
        <v>28</v>
      </c>
      <c r="AI7" s="94"/>
      <c r="AJ7" s="94"/>
      <c r="AK7" s="94"/>
      <c r="AL7" s="94" t="s">
        <v>29</v>
      </c>
      <c r="AM7" s="94"/>
      <c r="AN7" s="94"/>
      <c r="AO7" s="94"/>
      <c r="AP7" s="94" t="s">
        <v>30</v>
      </c>
      <c r="AQ7" s="94"/>
      <c r="AR7" s="94"/>
      <c r="AS7" s="94"/>
      <c r="AT7" s="94" t="s">
        <v>31</v>
      </c>
      <c r="AU7" s="94"/>
      <c r="AV7" s="94"/>
      <c r="AW7" s="94"/>
      <c r="AX7" s="94" t="s">
        <v>32</v>
      </c>
      <c r="AY7" s="94"/>
      <c r="AZ7" s="94"/>
      <c r="BA7" s="94"/>
      <c r="BB7" s="94" t="s">
        <v>33</v>
      </c>
      <c r="BC7" s="94"/>
      <c r="BD7" s="94"/>
      <c r="BE7" s="94"/>
      <c r="BF7" s="94" t="s">
        <v>34</v>
      </c>
      <c r="BG7" s="94"/>
      <c r="BH7" s="94"/>
      <c r="BI7" s="94"/>
      <c r="BJ7" s="100"/>
      <c r="BK7" s="100"/>
      <c r="BL7" s="100"/>
      <c r="BM7" s="100"/>
      <c r="BN7" s="100"/>
      <c r="BO7" s="100"/>
    </row>
    <row r="8" spans="2:67" ht="25.5" hidden="1" customHeight="1">
      <c r="B8" s="100"/>
      <c r="C8" s="100"/>
      <c r="D8" s="100"/>
      <c r="E8" s="100"/>
      <c r="F8" s="100"/>
      <c r="G8" s="100"/>
      <c r="H8" s="100"/>
      <c r="I8" s="100"/>
      <c r="J8" s="100"/>
      <c r="K8" s="99"/>
      <c r="L8" s="100"/>
      <c r="M8" s="99"/>
      <c r="N8" s="19">
        <v>1</v>
      </c>
      <c r="O8" s="19">
        <v>2</v>
      </c>
      <c r="P8" s="19">
        <v>3</v>
      </c>
      <c r="Q8" s="19">
        <v>4</v>
      </c>
      <c r="R8" s="19">
        <v>1</v>
      </c>
      <c r="S8" s="19">
        <v>2</v>
      </c>
      <c r="T8" s="19">
        <v>3</v>
      </c>
      <c r="U8" s="19">
        <v>4</v>
      </c>
      <c r="V8" s="19">
        <v>1</v>
      </c>
      <c r="W8" s="19">
        <v>2</v>
      </c>
      <c r="X8" s="19">
        <v>3</v>
      </c>
      <c r="Y8" s="19">
        <v>4</v>
      </c>
      <c r="Z8" s="19">
        <v>1</v>
      </c>
      <c r="AA8" s="19">
        <v>2</v>
      </c>
      <c r="AB8" s="19">
        <v>3</v>
      </c>
      <c r="AC8" s="19">
        <v>4</v>
      </c>
      <c r="AD8" s="19">
        <v>1</v>
      </c>
      <c r="AE8" s="19">
        <v>2</v>
      </c>
      <c r="AF8" s="19">
        <v>3</v>
      </c>
      <c r="AG8" s="19">
        <v>4</v>
      </c>
      <c r="AH8" s="19">
        <v>1</v>
      </c>
      <c r="AI8" s="19">
        <v>2</v>
      </c>
      <c r="AJ8" s="19">
        <v>3</v>
      </c>
      <c r="AK8" s="19">
        <v>4</v>
      </c>
      <c r="AL8" s="19">
        <v>1</v>
      </c>
      <c r="AM8" s="19">
        <v>2</v>
      </c>
      <c r="AN8" s="19">
        <v>3</v>
      </c>
      <c r="AO8" s="19">
        <v>4</v>
      </c>
      <c r="AP8" s="19">
        <v>1</v>
      </c>
      <c r="AQ8" s="19">
        <v>2</v>
      </c>
      <c r="AR8" s="19">
        <v>3</v>
      </c>
      <c r="AS8" s="19">
        <v>4</v>
      </c>
      <c r="AT8" s="19">
        <v>1</v>
      </c>
      <c r="AU8" s="19">
        <v>2</v>
      </c>
      <c r="AV8" s="19">
        <v>3</v>
      </c>
      <c r="AW8" s="19">
        <v>4</v>
      </c>
      <c r="AX8" s="19">
        <v>1</v>
      </c>
      <c r="AY8" s="19">
        <v>2</v>
      </c>
      <c r="AZ8" s="19">
        <v>3</v>
      </c>
      <c r="BA8" s="19">
        <v>4</v>
      </c>
      <c r="BB8" s="19">
        <v>1</v>
      </c>
      <c r="BC8" s="19">
        <v>2</v>
      </c>
      <c r="BD8" s="19">
        <v>3</v>
      </c>
      <c r="BE8" s="19">
        <v>4</v>
      </c>
      <c r="BF8" s="19">
        <v>1</v>
      </c>
      <c r="BG8" s="19">
        <v>2</v>
      </c>
      <c r="BH8" s="19">
        <v>3</v>
      </c>
      <c r="BI8" s="19">
        <v>4</v>
      </c>
      <c r="BJ8" s="100"/>
      <c r="BK8" s="100"/>
      <c r="BL8" s="100"/>
      <c r="BM8" s="100"/>
      <c r="BN8" s="100"/>
      <c r="BO8" s="100"/>
    </row>
    <row r="9" spans="2:67" ht="135.75">
      <c r="B9" s="102" t="s">
        <v>130</v>
      </c>
      <c r="C9" s="101" t="s">
        <v>37</v>
      </c>
      <c r="D9" s="8" t="s">
        <v>38</v>
      </c>
      <c r="E9" s="8" t="s">
        <v>39</v>
      </c>
      <c r="F9" s="14" t="s">
        <v>40</v>
      </c>
      <c r="G9" s="8" t="s">
        <v>41</v>
      </c>
      <c r="H9" s="8" t="s">
        <v>42</v>
      </c>
      <c r="I9" s="8" t="s">
        <v>461</v>
      </c>
      <c r="J9" s="8" t="s">
        <v>67</v>
      </c>
      <c r="K9" s="9" t="s">
        <v>129</v>
      </c>
      <c r="L9" s="9" t="s">
        <v>68</v>
      </c>
      <c r="M9" s="8" t="s">
        <v>43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0"/>
      <c r="AE9" s="30"/>
      <c r="AF9" s="30"/>
      <c r="AG9" s="30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7" t="s">
        <v>44</v>
      </c>
      <c r="BK9" s="5">
        <v>12</v>
      </c>
      <c r="BL9" s="5">
        <v>8</v>
      </c>
      <c r="BM9" s="6">
        <v>0</v>
      </c>
      <c r="BN9" s="2">
        <f>ROUND(BM9*100,)</f>
        <v>0</v>
      </c>
      <c r="BO9" s="2" t="str">
        <f>IF(BN9&lt;=35,"BAJO",IF(BN9&lt;=79,"MEDIO",IF(BN9&gt;=80,"ALTO")))</f>
        <v>BAJO</v>
      </c>
    </row>
    <row r="10" spans="2:67" ht="240.75" customHeight="1">
      <c r="B10" s="102"/>
      <c r="C10" s="101"/>
      <c r="D10" s="8" t="s">
        <v>38</v>
      </c>
      <c r="E10" s="8" t="s">
        <v>39</v>
      </c>
      <c r="F10" s="14" t="s">
        <v>45</v>
      </c>
      <c r="G10" s="8" t="s">
        <v>41</v>
      </c>
      <c r="H10" s="8" t="s">
        <v>46</v>
      </c>
      <c r="I10" s="8" t="s">
        <v>47</v>
      </c>
      <c r="J10" s="8" t="s">
        <v>67</v>
      </c>
      <c r="K10" s="9" t="s">
        <v>129</v>
      </c>
      <c r="L10" s="9" t="s">
        <v>69</v>
      </c>
      <c r="M10" s="8" t="s">
        <v>48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7" t="s">
        <v>49</v>
      </c>
      <c r="BK10" s="2">
        <v>1</v>
      </c>
      <c r="BL10" s="2">
        <v>1</v>
      </c>
      <c r="BM10" s="6">
        <v>0</v>
      </c>
      <c r="BN10" s="2">
        <f>ROUND(BM10*100,)</f>
        <v>0</v>
      </c>
      <c r="BO10" s="2" t="str">
        <f>IF(BN10&lt;=35,"BAJO",IF(BN10&lt;=79,"MEDIO",IF(BN10&gt;=80,"ALTO")))</f>
        <v>BAJO</v>
      </c>
    </row>
    <row r="11" spans="2:67" ht="180.75">
      <c r="B11" s="102"/>
      <c r="C11" s="101"/>
      <c r="D11" s="8" t="s">
        <v>38</v>
      </c>
      <c r="E11" s="8" t="s">
        <v>39</v>
      </c>
      <c r="F11" s="14" t="s">
        <v>50</v>
      </c>
      <c r="G11" s="8" t="s">
        <v>41</v>
      </c>
      <c r="H11" s="8" t="s">
        <v>51</v>
      </c>
      <c r="I11" s="8" t="s">
        <v>52</v>
      </c>
      <c r="J11" s="8" t="s">
        <v>67</v>
      </c>
      <c r="K11" s="9" t="s">
        <v>70</v>
      </c>
      <c r="L11" s="9" t="s">
        <v>71</v>
      </c>
      <c r="M11" s="8" t="s">
        <v>72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7" t="s">
        <v>53</v>
      </c>
      <c r="BK11" s="2">
        <v>4</v>
      </c>
      <c r="BL11" s="2"/>
      <c r="BM11" s="6">
        <v>0</v>
      </c>
      <c r="BN11" s="2">
        <f>ROUND(BM11*100,)</f>
        <v>0</v>
      </c>
      <c r="BO11" s="2" t="str">
        <f>IF(BN11&lt;=35,"BAJO",IF(BN11&lt;=79,"MEDIO",IF(BN11&gt;=80,"ALTO")))</f>
        <v>BAJO</v>
      </c>
    </row>
    <row r="12" spans="2:67" ht="120.75">
      <c r="B12" s="102"/>
      <c r="C12" s="101"/>
      <c r="D12" s="8" t="s">
        <v>38</v>
      </c>
      <c r="E12" s="8" t="s">
        <v>39</v>
      </c>
      <c r="F12" s="14" t="s">
        <v>54</v>
      </c>
      <c r="G12" s="8" t="s">
        <v>73</v>
      </c>
      <c r="H12" s="8" t="s">
        <v>74</v>
      </c>
      <c r="I12" s="8" t="s">
        <v>75</v>
      </c>
      <c r="J12" s="10" t="s">
        <v>67</v>
      </c>
      <c r="K12" s="11" t="s">
        <v>67</v>
      </c>
      <c r="L12" s="11" t="s">
        <v>77</v>
      </c>
      <c r="M12" s="10" t="s">
        <v>76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"/>
      <c r="AE12" s="3"/>
      <c r="AF12" s="3"/>
      <c r="AG12" s="3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7" t="s">
        <v>55</v>
      </c>
      <c r="BK12" s="2">
        <v>5</v>
      </c>
      <c r="BL12" s="2"/>
      <c r="BM12" s="6">
        <v>0</v>
      </c>
      <c r="BN12" s="2">
        <f>ROUND(BM12*100,)</f>
        <v>0</v>
      </c>
      <c r="BO12" s="2" t="str">
        <f>IF(BN12&lt;=35,"BAJO",IF(BN12&lt;=79,"MEDIO",IF(BN12&gt;=80,"ALTO")))</f>
        <v>BAJO</v>
      </c>
    </row>
    <row r="13" spans="2:67" ht="90" hidden="1">
      <c r="B13" s="102"/>
      <c r="C13" s="101"/>
      <c r="D13" s="8" t="s">
        <v>38</v>
      </c>
      <c r="E13" s="8" t="s">
        <v>39</v>
      </c>
      <c r="F13" s="15" t="s">
        <v>78</v>
      </c>
      <c r="G13" s="8" t="s">
        <v>79</v>
      </c>
      <c r="H13" s="8" t="s">
        <v>80</v>
      </c>
      <c r="I13" s="8" t="s">
        <v>81</v>
      </c>
      <c r="J13" s="10" t="s">
        <v>82</v>
      </c>
      <c r="K13" s="11" t="s">
        <v>67</v>
      </c>
      <c r="L13" s="11" t="s">
        <v>83</v>
      </c>
      <c r="M13" s="10" t="s">
        <v>84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18"/>
      <c r="AE13" s="18"/>
      <c r="AF13" s="18"/>
      <c r="AG13" s="18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7" t="s">
        <v>57</v>
      </c>
      <c r="BK13" s="2">
        <v>0</v>
      </c>
      <c r="BL13" s="2"/>
      <c r="BM13" s="6">
        <v>0</v>
      </c>
      <c r="BN13" s="2">
        <f>ROUND(BM13*100,)</f>
        <v>0</v>
      </c>
      <c r="BO13" s="2" t="str">
        <f>IF(BN13&lt;=35,"BAJO",IF(BN13&lt;=79,"MEDIO",IF(BN13&gt;=80,"ALTO")))</f>
        <v>BAJO</v>
      </c>
    </row>
    <row r="14" spans="2:67" ht="110.25">
      <c r="B14" s="102"/>
      <c r="C14" s="101"/>
      <c r="D14" s="10" t="s">
        <v>38</v>
      </c>
      <c r="E14" s="7" t="s">
        <v>39</v>
      </c>
      <c r="F14" s="16" t="s">
        <v>85</v>
      </c>
      <c r="G14" s="12" t="s">
        <v>86</v>
      </c>
      <c r="H14" s="12" t="s">
        <v>87</v>
      </c>
      <c r="I14" s="12" t="s">
        <v>88</v>
      </c>
      <c r="J14" s="12" t="s">
        <v>67</v>
      </c>
      <c r="K14" s="11" t="s">
        <v>89</v>
      </c>
      <c r="L14" s="11" t="s">
        <v>90</v>
      </c>
      <c r="M14" s="10" t="s">
        <v>91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7" t="s">
        <v>49</v>
      </c>
      <c r="BK14" s="2">
        <v>21</v>
      </c>
      <c r="BL14" s="2"/>
      <c r="BM14" s="6">
        <v>0</v>
      </c>
      <c r="BN14" s="2">
        <f t="shared" ref="BN14:BN20" si="0">ROUND(BM14*100,)</f>
        <v>0</v>
      </c>
      <c r="BO14" s="2" t="str">
        <f t="shared" ref="BO14:BO20" si="1">IF(BN14&lt;=35,"BAJO",IF(BN14&lt;=79,"MEDIO",IF(BN14&gt;=80,"ALTO")))</f>
        <v>BAJO</v>
      </c>
    </row>
    <row r="15" spans="2:67" ht="213.75">
      <c r="B15" s="102"/>
      <c r="C15" s="101"/>
      <c r="D15" s="7" t="s">
        <v>38</v>
      </c>
      <c r="E15" s="7" t="s">
        <v>39</v>
      </c>
      <c r="F15" s="15" t="s">
        <v>127</v>
      </c>
      <c r="G15" s="10" t="s">
        <v>92</v>
      </c>
      <c r="H15" s="10" t="s">
        <v>93</v>
      </c>
      <c r="I15" s="10" t="s">
        <v>94</v>
      </c>
      <c r="J15" s="10" t="s">
        <v>67</v>
      </c>
      <c r="K15" s="11" t="s">
        <v>67</v>
      </c>
      <c r="L15" s="11" t="s">
        <v>95</v>
      </c>
      <c r="M15" s="13" t="s">
        <v>96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7" t="s">
        <v>58</v>
      </c>
      <c r="BK15" s="2">
        <v>4</v>
      </c>
      <c r="BL15" s="2"/>
      <c r="BM15" s="6">
        <v>0</v>
      </c>
      <c r="BN15" s="2">
        <f t="shared" si="0"/>
        <v>0</v>
      </c>
      <c r="BO15" s="2" t="str">
        <f t="shared" si="1"/>
        <v>BAJO</v>
      </c>
    </row>
    <row r="16" spans="2:67" ht="171">
      <c r="B16" s="102"/>
      <c r="C16" s="101"/>
      <c r="D16" s="7" t="s">
        <v>38</v>
      </c>
      <c r="E16" s="7" t="s">
        <v>39</v>
      </c>
      <c r="F16" s="15" t="s">
        <v>97</v>
      </c>
      <c r="G16" s="10" t="s">
        <v>98</v>
      </c>
      <c r="H16" s="10" t="s">
        <v>99</v>
      </c>
      <c r="I16" s="10" t="s">
        <v>100</v>
      </c>
      <c r="J16" s="10" t="s">
        <v>67</v>
      </c>
      <c r="K16" s="11" t="s">
        <v>67</v>
      </c>
      <c r="L16" s="10" t="s">
        <v>101</v>
      </c>
      <c r="M16" s="10" t="s">
        <v>76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7" t="s">
        <v>58</v>
      </c>
      <c r="BK16" s="2">
        <v>4</v>
      </c>
      <c r="BL16" s="2"/>
      <c r="BM16" s="6">
        <v>0</v>
      </c>
      <c r="BN16" s="2">
        <f t="shared" si="0"/>
        <v>0</v>
      </c>
      <c r="BO16" s="2" t="str">
        <f t="shared" si="1"/>
        <v>BAJO</v>
      </c>
    </row>
    <row r="17" spans="2:67" ht="157.5" hidden="1">
      <c r="B17" s="102"/>
      <c r="C17" s="101"/>
      <c r="D17" s="7" t="s">
        <v>38</v>
      </c>
      <c r="E17" s="7" t="s">
        <v>39</v>
      </c>
      <c r="F17" s="15" t="s">
        <v>104</v>
      </c>
      <c r="G17" s="2" t="s">
        <v>35</v>
      </c>
      <c r="H17" s="10" t="s">
        <v>102</v>
      </c>
      <c r="I17" s="7" t="s">
        <v>59</v>
      </c>
      <c r="J17" s="10" t="s">
        <v>82</v>
      </c>
      <c r="K17" s="11" t="s">
        <v>67</v>
      </c>
      <c r="L17" s="11" t="s">
        <v>83</v>
      </c>
      <c r="M17" s="10" t="s">
        <v>103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7" t="s">
        <v>60</v>
      </c>
      <c r="BK17" s="2">
        <v>1</v>
      </c>
      <c r="BL17" s="2"/>
      <c r="BM17" s="6">
        <v>0</v>
      </c>
      <c r="BN17" s="2">
        <f t="shared" si="0"/>
        <v>0</v>
      </c>
      <c r="BO17" s="2" t="str">
        <f t="shared" si="1"/>
        <v>BAJO</v>
      </c>
    </row>
    <row r="18" spans="2:67" ht="114">
      <c r="B18" s="102"/>
      <c r="C18" s="101"/>
      <c r="D18" s="7" t="s">
        <v>38</v>
      </c>
      <c r="E18" s="7" t="s">
        <v>39</v>
      </c>
      <c r="F18" s="15" t="s">
        <v>105</v>
      </c>
      <c r="G18" s="13" t="s">
        <v>86</v>
      </c>
      <c r="H18" s="10" t="s">
        <v>106</v>
      </c>
      <c r="I18" s="7" t="s">
        <v>61</v>
      </c>
      <c r="J18" s="10" t="s">
        <v>67</v>
      </c>
      <c r="K18" s="11" t="s">
        <v>67</v>
      </c>
      <c r="L18" s="11" t="s">
        <v>107</v>
      </c>
      <c r="M18" s="10" t="s">
        <v>108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7" t="s">
        <v>62</v>
      </c>
      <c r="BK18" s="2">
        <v>1</v>
      </c>
      <c r="BL18" s="2"/>
      <c r="BM18" s="6">
        <v>0</v>
      </c>
      <c r="BN18" s="2">
        <f t="shared" si="0"/>
        <v>0</v>
      </c>
      <c r="BO18" s="2" t="str">
        <f t="shared" si="1"/>
        <v>BAJO</v>
      </c>
    </row>
    <row r="19" spans="2:67" ht="120" hidden="1">
      <c r="B19" s="102"/>
      <c r="C19" s="101"/>
      <c r="D19" s="7" t="s">
        <v>38</v>
      </c>
      <c r="E19" s="7" t="s">
        <v>39</v>
      </c>
      <c r="F19" s="17" t="s">
        <v>109</v>
      </c>
      <c r="G19" s="2" t="s">
        <v>56</v>
      </c>
      <c r="H19" s="10" t="s">
        <v>110</v>
      </c>
      <c r="I19" s="10" t="s">
        <v>111</v>
      </c>
      <c r="J19" s="10" t="s">
        <v>82</v>
      </c>
      <c r="K19" s="11" t="s">
        <v>67</v>
      </c>
      <c r="L19" s="11" t="s">
        <v>112</v>
      </c>
      <c r="M19" s="10" t="s">
        <v>113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7" t="s">
        <v>53</v>
      </c>
      <c r="BK19" s="2">
        <v>4</v>
      </c>
      <c r="BL19" s="2"/>
      <c r="BM19" s="6">
        <v>0</v>
      </c>
      <c r="BN19" s="2">
        <f t="shared" si="0"/>
        <v>0</v>
      </c>
      <c r="BO19" s="2" t="str">
        <f t="shared" si="1"/>
        <v>BAJO</v>
      </c>
    </row>
    <row r="20" spans="2:67" ht="128.25">
      <c r="B20" s="102"/>
      <c r="C20" s="101"/>
      <c r="D20" s="7" t="s">
        <v>38</v>
      </c>
      <c r="E20" s="7" t="s">
        <v>39</v>
      </c>
      <c r="F20" s="15" t="s">
        <v>114</v>
      </c>
      <c r="G20" s="13" t="s">
        <v>56</v>
      </c>
      <c r="H20" s="10" t="s">
        <v>115</v>
      </c>
      <c r="I20" s="7" t="s">
        <v>63</v>
      </c>
      <c r="J20" s="10" t="s">
        <v>67</v>
      </c>
      <c r="K20" s="11" t="s">
        <v>67</v>
      </c>
      <c r="L20" s="11" t="s">
        <v>116</v>
      </c>
      <c r="M20" s="10" t="s">
        <v>117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7" t="s">
        <v>64</v>
      </c>
      <c r="BK20" s="2">
        <v>0</v>
      </c>
      <c r="BL20" s="2"/>
      <c r="BM20" s="6">
        <v>0</v>
      </c>
      <c r="BN20" s="2">
        <f t="shared" si="0"/>
        <v>0</v>
      </c>
      <c r="BO20" s="2" t="str">
        <f t="shared" si="1"/>
        <v>BAJO</v>
      </c>
    </row>
    <row r="21" spans="2:67" ht="171">
      <c r="B21" s="102"/>
      <c r="C21" s="7"/>
      <c r="D21" s="7" t="s">
        <v>38</v>
      </c>
      <c r="E21" s="7" t="s">
        <v>39</v>
      </c>
      <c r="F21" s="15" t="s">
        <v>118</v>
      </c>
      <c r="G21" s="13" t="s">
        <v>128</v>
      </c>
      <c r="H21" s="10" t="s">
        <v>120</v>
      </c>
      <c r="I21" s="7" t="s">
        <v>63</v>
      </c>
      <c r="J21" s="10" t="s">
        <v>67</v>
      </c>
      <c r="K21" s="11" t="s">
        <v>121</v>
      </c>
      <c r="L21" s="11" t="s">
        <v>122</v>
      </c>
      <c r="M21" s="10" t="s">
        <v>123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7" t="s">
        <v>64</v>
      </c>
      <c r="BK21" s="2">
        <v>0</v>
      </c>
      <c r="BL21" s="2"/>
      <c r="BM21" s="6">
        <v>0</v>
      </c>
      <c r="BN21" s="2">
        <f t="shared" ref="BN21" si="2">ROUND(BM21*100,)</f>
        <v>0</v>
      </c>
      <c r="BO21" s="2" t="str">
        <f t="shared" ref="BO21" si="3">IF(BN21&lt;=35,"BAJO",IF(BN21&lt;=79,"MEDIO",IF(BN21&gt;=80,"ALTO")))</f>
        <v>BAJO</v>
      </c>
    </row>
    <row r="22" spans="2:67" ht="170.25" hidden="1" customHeight="1">
      <c r="B22" s="102"/>
      <c r="C22" s="7"/>
      <c r="D22" s="10" t="s">
        <v>38</v>
      </c>
      <c r="E22" s="7" t="s">
        <v>39</v>
      </c>
      <c r="F22" s="16" t="s">
        <v>124</v>
      </c>
      <c r="G22" s="13" t="s">
        <v>119</v>
      </c>
      <c r="H22" s="10" t="s">
        <v>125</v>
      </c>
      <c r="I22" s="10" t="s">
        <v>126</v>
      </c>
      <c r="J22" s="10" t="s">
        <v>36</v>
      </c>
      <c r="K22" s="11" t="s">
        <v>67</v>
      </c>
      <c r="L22" s="11" t="s">
        <v>83</v>
      </c>
      <c r="M22" s="10" t="s">
        <v>117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7" t="s">
        <v>64</v>
      </c>
      <c r="BK22" s="2">
        <v>0</v>
      </c>
      <c r="BL22" s="2"/>
      <c r="BM22" s="6">
        <v>0</v>
      </c>
      <c r="BN22" s="2">
        <f t="shared" ref="BN22" si="4">ROUND(BM22*100,)</f>
        <v>0</v>
      </c>
      <c r="BO22" s="2" t="str">
        <f t="shared" ref="BO22" si="5">IF(BN22&lt;=35,"BAJO",IF(BN22&lt;=79,"MEDIO",IF(BN22&gt;=80,"ALTO")))</f>
        <v>BAJO</v>
      </c>
    </row>
    <row r="23" spans="2:67" ht="80.25" hidden="1" customHeight="1">
      <c r="B23" s="109" t="s">
        <v>135</v>
      </c>
      <c r="C23" s="109" t="s">
        <v>136</v>
      </c>
      <c r="D23" s="21" t="s">
        <v>137</v>
      </c>
      <c r="E23" s="101" t="s">
        <v>138</v>
      </c>
      <c r="F23" s="101" t="s">
        <v>139</v>
      </c>
      <c r="G23" s="20" t="s">
        <v>140</v>
      </c>
      <c r="H23" s="22" t="s">
        <v>141</v>
      </c>
      <c r="I23" s="22" t="s">
        <v>142</v>
      </c>
      <c r="J23" s="22" t="s">
        <v>143</v>
      </c>
      <c r="K23" s="22" t="s">
        <v>144</v>
      </c>
      <c r="L23" s="22" t="s">
        <v>145</v>
      </c>
      <c r="M23" s="22" t="s">
        <v>146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22" t="s">
        <v>147</v>
      </c>
      <c r="BK23" s="5">
        <v>1</v>
      </c>
      <c r="BL23" s="5">
        <v>1</v>
      </c>
      <c r="BM23" s="6">
        <v>0</v>
      </c>
      <c r="BN23" s="2">
        <f>ROUND(BM23*100,)</f>
        <v>0</v>
      </c>
      <c r="BO23" s="2" t="str">
        <f>IF(BN23&lt;=35,"BAJO",IF(BN23&lt;=79,"MEDIO",IF(BN23&gt;=80,"ALTO")))</f>
        <v>BAJO</v>
      </c>
    </row>
    <row r="24" spans="2:67" ht="90.75" hidden="1" customHeight="1">
      <c r="B24" s="109"/>
      <c r="C24" s="109"/>
      <c r="D24" s="21" t="s">
        <v>137</v>
      </c>
      <c r="E24" s="101"/>
      <c r="F24" s="101"/>
      <c r="G24" s="20" t="s">
        <v>148</v>
      </c>
      <c r="H24" s="22" t="s">
        <v>149</v>
      </c>
      <c r="I24" s="22" t="s">
        <v>150</v>
      </c>
      <c r="J24" s="22" t="s">
        <v>143</v>
      </c>
      <c r="K24" s="22" t="s">
        <v>144</v>
      </c>
      <c r="L24" s="22" t="s">
        <v>151</v>
      </c>
      <c r="M24" s="22" t="s">
        <v>146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22" t="s">
        <v>152</v>
      </c>
      <c r="BK24" s="2">
        <v>0</v>
      </c>
      <c r="BL24" s="2">
        <v>1</v>
      </c>
      <c r="BM24" s="6">
        <f>(BK24/BL24)</f>
        <v>0</v>
      </c>
      <c r="BN24" s="2">
        <f>ROUND(BM24*100,)</f>
        <v>0</v>
      </c>
      <c r="BO24" s="2" t="str">
        <f>IF(BN24&lt;=35,"BAJO",IF(BN24&lt;=79,"MEDIO",IF(BN24&gt;=80,"ALTO")))</f>
        <v>BAJO</v>
      </c>
    </row>
    <row r="25" spans="2:67" ht="242.25" hidden="1" customHeight="1">
      <c r="B25" s="109"/>
      <c r="C25" s="109"/>
      <c r="D25" s="101" t="s">
        <v>153</v>
      </c>
      <c r="E25" s="101"/>
      <c r="F25" s="101"/>
      <c r="G25" s="20" t="s">
        <v>154</v>
      </c>
      <c r="H25" s="8" t="s">
        <v>155</v>
      </c>
      <c r="I25" s="22" t="s">
        <v>156</v>
      </c>
      <c r="J25" s="22" t="s">
        <v>143</v>
      </c>
      <c r="K25" s="22" t="s">
        <v>144</v>
      </c>
      <c r="L25" s="22"/>
      <c r="M25" s="22" t="s">
        <v>146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22" t="s">
        <v>157</v>
      </c>
      <c r="BK25" s="2">
        <v>1</v>
      </c>
      <c r="BL25" s="2">
        <v>1</v>
      </c>
      <c r="BM25" s="6">
        <v>0</v>
      </c>
      <c r="BN25" s="2">
        <f>ROUND(BM25*100,)</f>
        <v>0</v>
      </c>
      <c r="BO25" s="2" t="str">
        <f>IF(BN25&lt;=35,"BAJO",IF(BN25&lt;=79,"MEDIO",IF(BN25&gt;=80,"ALTO")))</f>
        <v>BAJO</v>
      </c>
    </row>
    <row r="26" spans="2:67" ht="275.25" hidden="1" customHeight="1">
      <c r="B26" s="109"/>
      <c r="C26" s="109"/>
      <c r="D26" s="101"/>
      <c r="E26" s="101"/>
      <c r="F26" s="101"/>
      <c r="G26" s="20" t="s">
        <v>158</v>
      </c>
      <c r="H26" s="20" t="s">
        <v>159</v>
      </c>
      <c r="I26" s="101"/>
      <c r="J26" s="22" t="s">
        <v>143</v>
      </c>
      <c r="K26" s="22" t="s">
        <v>144</v>
      </c>
      <c r="L26" s="101"/>
      <c r="M26" s="22" t="s">
        <v>146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22" t="s">
        <v>160</v>
      </c>
      <c r="BK26" s="2">
        <v>0</v>
      </c>
      <c r="BL26" s="2">
        <v>1</v>
      </c>
      <c r="BM26" s="6">
        <f>(BK26/BL26)</f>
        <v>0</v>
      </c>
      <c r="BN26" s="2">
        <f>ROUND(BM26*100,)</f>
        <v>0</v>
      </c>
      <c r="BO26" s="2" t="str">
        <f>IF(BN26&lt;=35,"BAJO",IF(BN26&lt;=79,"MEDIO",IF(BN26&gt;=80,"ALTO")))</f>
        <v>BAJO</v>
      </c>
    </row>
    <row r="27" spans="2:67" ht="126.75" hidden="1" customHeight="1">
      <c r="B27" s="109"/>
      <c r="C27" s="109"/>
      <c r="D27" s="101"/>
      <c r="E27" s="101"/>
      <c r="F27" s="101" t="s">
        <v>139</v>
      </c>
      <c r="G27" s="20" t="s">
        <v>161</v>
      </c>
      <c r="H27" s="4"/>
      <c r="I27" s="101"/>
      <c r="J27" s="22" t="s">
        <v>143</v>
      </c>
      <c r="K27" s="22" t="s">
        <v>144</v>
      </c>
      <c r="L27" s="101"/>
      <c r="M27" s="22" t="s">
        <v>146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22" t="s">
        <v>162</v>
      </c>
      <c r="BK27" s="2">
        <v>0</v>
      </c>
      <c r="BL27" s="2">
        <v>1</v>
      </c>
      <c r="BM27" s="6">
        <f>(BK27/BL27)</f>
        <v>0</v>
      </c>
      <c r="BN27" s="2">
        <f>ROUND(BM27*100,)</f>
        <v>0</v>
      </c>
      <c r="BO27" s="2" t="str">
        <f>IF(BN27&lt;=35,"BAJO",IF(BN27&lt;=79,"MEDIO",IF(BN27&gt;=80,"ALTO")))</f>
        <v>BAJO</v>
      </c>
    </row>
    <row r="28" spans="2:67" ht="118.5" hidden="1" customHeight="1">
      <c r="B28" s="109"/>
      <c r="C28" s="109"/>
      <c r="D28" s="101"/>
      <c r="E28" s="101"/>
      <c r="F28" s="101"/>
      <c r="G28" s="20" t="s">
        <v>163</v>
      </c>
      <c r="H28" s="4"/>
      <c r="I28" s="101"/>
      <c r="J28" s="22" t="s">
        <v>143</v>
      </c>
      <c r="K28" s="22" t="s">
        <v>144</v>
      </c>
      <c r="L28" s="101"/>
      <c r="M28" s="22" t="s">
        <v>146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22" t="s">
        <v>164</v>
      </c>
      <c r="BK28" s="2">
        <v>0</v>
      </c>
      <c r="BL28" s="2">
        <v>1</v>
      </c>
      <c r="BM28" s="6">
        <f t="shared" ref="BM28:BM31" si="6">(BK28/BL28)</f>
        <v>0</v>
      </c>
      <c r="BN28" s="2">
        <f t="shared" ref="BN28:BN31" si="7">ROUND(BM28*100,)</f>
        <v>0</v>
      </c>
      <c r="BO28" s="2" t="str">
        <f t="shared" ref="BO28:BO31" si="8">IF(BN28&lt;=35,"BAJO",IF(BN28&lt;=79,"MEDIO",IF(BN28&gt;=80,"ALTO")))</f>
        <v>BAJO</v>
      </c>
    </row>
    <row r="29" spans="2:67" ht="307.5" hidden="1" customHeight="1">
      <c r="B29" s="109"/>
      <c r="C29" s="109"/>
      <c r="D29" s="101"/>
      <c r="E29" s="101"/>
      <c r="F29" s="101"/>
      <c r="G29" s="20" t="s">
        <v>165</v>
      </c>
      <c r="H29" s="4"/>
      <c r="I29" s="101"/>
      <c r="J29" s="22" t="s">
        <v>143</v>
      </c>
      <c r="K29" s="22" t="s">
        <v>144</v>
      </c>
      <c r="L29" s="101"/>
      <c r="M29" s="22" t="s">
        <v>146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22" t="s">
        <v>166</v>
      </c>
      <c r="BK29" s="2">
        <v>0</v>
      </c>
      <c r="BL29" s="2">
        <v>1</v>
      </c>
      <c r="BM29" s="6">
        <f t="shared" si="6"/>
        <v>0</v>
      </c>
      <c r="BN29" s="2">
        <f t="shared" si="7"/>
        <v>0</v>
      </c>
      <c r="BO29" s="2" t="str">
        <f t="shared" si="8"/>
        <v>BAJO</v>
      </c>
    </row>
    <row r="30" spans="2:67" ht="285" hidden="1" customHeight="1">
      <c r="B30" s="109"/>
      <c r="C30" s="109"/>
      <c r="D30" s="101"/>
      <c r="E30" s="101"/>
      <c r="F30" s="101"/>
      <c r="G30" s="20" t="s">
        <v>167</v>
      </c>
      <c r="H30" s="4"/>
      <c r="I30" s="101"/>
      <c r="J30" s="22" t="s">
        <v>143</v>
      </c>
      <c r="K30" s="22" t="s">
        <v>144</v>
      </c>
      <c r="L30" s="101"/>
      <c r="M30" s="22" t="s">
        <v>146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22" t="s">
        <v>168</v>
      </c>
      <c r="BK30" s="2">
        <v>0</v>
      </c>
      <c r="BL30" s="2">
        <v>1</v>
      </c>
      <c r="BM30" s="6">
        <f t="shared" si="6"/>
        <v>0</v>
      </c>
      <c r="BN30" s="2">
        <f t="shared" si="7"/>
        <v>0</v>
      </c>
      <c r="BO30" s="2" t="str">
        <f t="shared" si="8"/>
        <v>BAJO</v>
      </c>
    </row>
    <row r="31" spans="2:67" ht="220.5" hidden="1">
      <c r="B31" s="109"/>
      <c r="C31" s="109"/>
      <c r="D31" s="101"/>
      <c r="E31" s="101"/>
      <c r="F31" s="20" t="s">
        <v>139</v>
      </c>
      <c r="G31" s="20" t="s">
        <v>169</v>
      </c>
      <c r="H31" s="4"/>
      <c r="I31" s="101"/>
      <c r="J31" s="22" t="s">
        <v>143</v>
      </c>
      <c r="K31" s="22" t="s">
        <v>144</v>
      </c>
      <c r="L31" s="101"/>
      <c r="M31" s="22" t="s">
        <v>146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22" t="s">
        <v>170</v>
      </c>
      <c r="BK31" s="2">
        <v>0</v>
      </c>
      <c r="BL31" s="2">
        <v>1</v>
      </c>
      <c r="BM31" s="6">
        <f t="shared" si="6"/>
        <v>0</v>
      </c>
      <c r="BN31" s="2">
        <f t="shared" si="7"/>
        <v>0</v>
      </c>
      <c r="BO31" s="2" t="str">
        <f t="shared" si="8"/>
        <v>BAJO</v>
      </c>
    </row>
    <row r="32" spans="2:67" ht="126" hidden="1">
      <c r="B32" s="101" t="s">
        <v>171</v>
      </c>
      <c r="C32" s="101" t="s">
        <v>172</v>
      </c>
      <c r="D32" s="20" t="s">
        <v>173</v>
      </c>
      <c r="E32" s="24" t="s">
        <v>174</v>
      </c>
      <c r="F32" s="20" t="s">
        <v>175</v>
      </c>
      <c r="G32" s="20" t="s">
        <v>56</v>
      </c>
      <c r="H32" s="20" t="s">
        <v>176</v>
      </c>
      <c r="I32" s="20" t="s">
        <v>177</v>
      </c>
      <c r="J32" s="20" t="s">
        <v>178</v>
      </c>
      <c r="K32" s="107" t="s">
        <v>179</v>
      </c>
      <c r="L32" s="20" t="s">
        <v>180</v>
      </c>
      <c r="M32" s="20" t="s">
        <v>181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20" t="s">
        <v>182</v>
      </c>
      <c r="BK32" s="5">
        <v>11</v>
      </c>
      <c r="BL32" s="5">
        <v>15</v>
      </c>
      <c r="BM32" s="6">
        <v>0</v>
      </c>
      <c r="BN32" s="2">
        <f>ROUND(BM32*100,)</f>
        <v>0</v>
      </c>
      <c r="BO32" s="2" t="str">
        <f>IF(BN32&lt;=35,"BAJO",IF(BN32&lt;=79,"MEDIO",IF(BN32&gt;=80,"ALTO")))</f>
        <v>BAJO</v>
      </c>
    </row>
    <row r="33" spans="2:67" ht="63" hidden="1">
      <c r="B33" s="101"/>
      <c r="C33" s="101"/>
      <c r="D33" s="20" t="s">
        <v>183</v>
      </c>
      <c r="E33" s="24" t="s">
        <v>174</v>
      </c>
      <c r="F33" s="25" t="s">
        <v>184</v>
      </c>
      <c r="G33" s="20" t="s">
        <v>56</v>
      </c>
      <c r="H33" s="20" t="s">
        <v>185</v>
      </c>
      <c r="I33" s="20" t="s">
        <v>186</v>
      </c>
      <c r="J33" s="20" t="s">
        <v>178</v>
      </c>
      <c r="K33" s="108"/>
      <c r="L33" s="20" t="s">
        <v>187</v>
      </c>
      <c r="M33" s="2" t="s">
        <v>188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20" t="s">
        <v>49</v>
      </c>
      <c r="BK33" s="2">
        <v>35</v>
      </c>
      <c r="BL33" s="2">
        <v>52</v>
      </c>
      <c r="BM33" s="6">
        <v>0</v>
      </c>
      <c r="BN33" s="2">
        <f>ROUND(BM33*100,)</f>
        <v>0</v>
      </c>
      <c r="BO33" s="2" t="str">
        <f>IF(BN33&lt;=35,"BAJO",IF(BN33&lt;=79,"MEDIO",IF(BN33&gt;=80,"ALTO")))</f>
        <v>BAJO</v>
      </c>
    </row>
    <row r="34" spans="2:67" ht="94.5" hidden="1">
      <c r="B34" s="101"/>
      <c r="C34" s="101"/>
      <c r="D34" s="20" t="s">
        <v>173</v>
      </c>
      <c r="E34" s="24" t="s">
        <v>174</v>
      </c>
      <c r="F34" s="25" t="s">
        <v>189</v>
      </c>
      <c r="G34" s="20" t="s">
        <v>35</v>
      </c>
      <c r="H34" s="20" t="s">
        <v>190</v>
      </c>
      <c r="I34" s="20" t="s">
        <v>191</v>
      </c>
      <c r="J34" s="20" t="s">
        <v>178</v>
      </c>
      <c r="K34" s="108"/>
      <c r="L34" s="20" t="s">
        <v>180</v>
      </c>
      <c r="M34" s="20" t="s">
        <v>181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20" t="s">
        <v>53</v>
      </c>
      <c r="BK34" s="2">
        <v>0</v>
      </c>
      <c r="BL34" s="2">
        <v>12</v>
      </c>
      <c r="BM34" s="6">
        <v>0</v>
      </c>
      <c r="BN34" s="2">
        <f>ROUND(BM34*100,)</f>
        <v>0</v>
      </c>
      <c r="BO34" s="2" t="str">
        <f>IF(BN34&lt;=35,"BAJO",IF(BN34&lt;=79,"MEDIO",IF(BN34&gt;=80,"ALTO")))</f>
        <v>BAJO</v>
      </c>
    </row>
    <row r="35" spans="2:67" ht="94.5">
      <c r="B35" s="101"/>
      <c r="C35" s="101"/>
      <c r="D35" s="20" t="s">
        <v>183</v>
      </c>
      <c r="E35" s="24" t="s">
        <v>192</v>
      </c>
      <c r="F35" s="25" t="s">
        <v>193</v>
      </c>
      <c r="G35" s="20" t="s">
        <v>35</v>
      </c>
      <c r="H35" s="20" t="s">
        <v>194</v>
      </c>
      <c r="I35" s="20" t="s">
        <v>195</v>
      </c>
      <c r="J35" s="20" t="s">
        <v>196</v>
      </c>
      <c r="K35" s="108"/>
      <c r="L35" s="20" t="s">
        <v>197</v>
      </c>
      <c r="M35" s="20" t="s">
        <v>198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20" t="s">
        <v>55</v>
      </c>
      <c r="BK35" s="2">
        <v>8</v>
      </c>
      <c r="BL35" s="2">
        <v>12</v>
      </c>
      <c r="BM35" s="6">
        <v>0</v>
      </c>
      <c r="BN35" s="2">
        <f>ROUND(BM35*100,)</f>
        <v>0</v>
      </c>
      <c r="BO35" s="2" t="str">
        <f>IF(BN35&lt;=35,"BAJO",IF(BN35&lt;=79,"MEDIO",IF(BN35&gt;=80,"ALTO")))</f>
        <v>BAJO</v>
      </c>
    </row>
    <row r="36" spans="2:67" ht="141.75">
      <c r="B36" s="101"/>
      <c r="C36" s="101"/>
      <c r="D36" s="20" t="s">
        <v>173</v>
      </c>
      <c r="E36" s="24" t="s">
        <v>192</v>
      </c>
      <c r="F36" s="20" t="s">
        <v>199</v>
      </c>
      <c r="G36" s="20" t="s">
        <v>56</v>
      </c>
      <c r="H36" s="20" t="s">
        <v>200</v>
      </c>
      <c r="I36" s="20" t="s">
        <v>201</v>
      </c>
      <c r="J36" s="20" t="s">
        <v>196</v>
      </c>
      <c r="K36" s="108"/>
      <c r="L36" s="20" t="s">
        <v>202</v>
      </c>
      <c r="M36" s="20" t="s">
        <v>203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20" t="s">
        <v>57</v>
      </c>
      <c r="BK36" s="2">
        <v>0</v>
      </c>
      <c r="BL36" s="2">
        <v>12</v>
      </c>
      <c r="BM36" s="6">
        <f>(BK36/BL36)</f>
        <v>0</v>
      </c>
      <c r="BN36" s="2">
        <f>ROUND(BM36*100,)</f>
        <v>0</v>
      </c>
      <c r="BO36" s="2" t="str">
        <f>IF(BN36&lt;=35,"BAJO",IF(BN36&lt;=79,"MEDIO",IF(BN36&gt;=80,"ALTO")))</f>
        <v>BAJO</v>
      </c>
    </row>
    <row r="37" spans="2:67" ht="126" hidden="1">
      <c r="B37" s="101"/>
      <c r="C37" s="101"/>
      <c r="D37" s="20" t="s">
        <v>183</v>
      </c>
      <c r="E37" s="20" t="s">
        <v>174</v>
      </c>
      <c r="F37" s="25" t="s">
        <v>204</v>
      </c>
      <c r="G37" s="22" t="s">
        <v>56</v>
      </c>
      <c r="H37" s="22" t="s">
        <v>205</v>
      </c>
      <c r="I37" s="22" t="s">
        <v>206</v>
      </c>
      <c r="J37" s="22" t="s">
        <v>178</v>
      </c>
      <c r="K37" s="108"/>
      <c r="L37" s="20" t="s">
        <v>187</v>
      </c>
      <c r="M37" s="2" t="s">
        <v>188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0" t="s">
        <v>49</v>
      </c>
      <c r="BK37" s="2">
        <v>35</v>
      </c>
      <c r="BL37" s="2">
        <v>52</v>
      </c>
      <c r="BM37" s="6">
        <v>0</v>
      </c>
      <c r="BN37" s="2">
        <f t="shared" ref="BN37:BN42" si="9">ROUND(BM37*100,)</f>
        <v>0</v>
      </c>
      <c r="BO37" s="2" t="str">
        <f t="shared" ref="BO37:BO42" si="10">IF(BN37&lt;=35,"BAJO",IF(BN37&lt;=79,"MEDIO",IF(BN37&gt;=80,"ALTO")))</f>
        <v>BAJO</v>
      </c>
    </row>
    <row r="38" spans="2:67" ht="141.75" hidden="1">
      <c r="B38" s="101"/>
      <c r="C38" s="101"/>
      <c r="D38" s="20" t="s">
        <v>207</v>
      </c>
      <c r="E38" s="20" t="s">
        <v>174</v>
      </c>
      <c r="F38" s="20" t="s">
        <v>208</v>
      </c>
      <c r="G38" s="2" t="s">
        <v>56</v>
      </c>
      <c r="H38" s="20" t="s">
        <v>209</v>
      </c>
      <c r="I38" s="20" t="s">
        <v>210</v>
      </c>
      <c r="J38" s="20" t="s">
        <v>178</v>
      </c>
      <c r="K38" s="108"/>
      <c r="L38" s="20" t="s">
        <v>211</v>
      </c>
      <c r="M38" s="2" t="s">
        <v>212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0" t="s">
        <v>58</v>
      </c>
      <c r="BK38" s="2">
        <v>0</v>
      </c>
      <c r="BL38" s="2">
        <v>12</v>
      </c>
      <c r="BM38" s="6">
        <f t="shared" ref="BM38:BM39" si="11">(BK38/BL38)</f>
        <v>0</v>
      </c>
      <c r="BN38" s="2">
        <f t="shared" si="9"/>
        <v>0</v>
      </c>
      <c r="BO38" s="2" t="str">
        <f t="shared" si="10"/>
        <v>BAJO</v>
      </c>
    </row>
    <row r="39" spans="2:67" ht="126" hidden="1">
      <c r="B39" s="101"/>
      <c r="C39" s="101"/>
      <c r="D39" s="20" t="s">
        <v>183</v>
      </c>
      <c r="E39" s="20" t="s">
        <v>174</v>
      </c>
      <c r="F39" s="20" t="s">
        <v>213</v>
      </c>
      <c r="G39" s="2" t="s">
        <v>35</v>
      </c>
      <c r="H39" s="20" t="s">
        <v>214</v>
      </c>
      <c r="I39" s="20" t="s">
        <v>215</v>
      </c>
      <c r="J39" s="20" t="s">
        <v>178</v>
      </c>
      <c r="K39" s="108"/>
      <c r="L39" s="20" t="s">
        <v>211</v>
      </c>
      <c r="M39" s="2" t="s">
        <v>212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0" t="s">
        <v>58</v>
      </c>
      <c r="BK39" s="2">
        <v>0</v>
      </c>
      <c r="BL39" s="2">
        <v>12</v>
      </c>
      <c r="BM39" s="6">
        <f t="shared" si="11"/>
        <v>0</v>
      </c>
      <c r="BN39" s="2">
        <f t="shared" si="9"/>
        <v>0</v>
      </c>
      <c r="BO39" s="2" t="str">
        <f t="shared" si="10"/>
        <v>BAJO</v>
      </c>
    </row>
    <row r="40" spans="2:67" ht="157.5">
      <c r="B40" s="101"/>
      <c r="C40" s="101"/>
      <c r="D40" s="20" t="s">
        <v>173</v>
      </c>
      <c r="E40" s="20" t="s">
        <v>192</v>
      </c>
      <c r="F40" s="22" t="s">
        <v>216</v>
      </c>
      <c r="G40" s="2" t="s">
        <v>35</v>
      </c>
      <c r="H40" s="20" t="s">
        <v>217</v>
      </c>
      <c r="I40" s="20" t="s">
        <v>59</v>
      </c>
      <c r="J40" s="20" t="s">
        <v>196</v>
      </c>
      <c r="K40" s="108"/>
      <c r="L40" s="20" t="s">
        <v>218</v>
      </c>
      <c r="M40" s="20" t="s">
        <v>219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0" t="s">
        <v>60</v>
      </c>
      <c r="BK40" s="2">
        <v>8</v>
      </c>
      <c r="BL40" s="2">
        <v>8</v>
      </c>
      <c r="BM40" s="6">
        <v>0</v>
      </c>
      <c r="BN40" s="2">
        <f t="shared" si="9"/>
        <v>0</v>
      </c>
      <c r="BO40" s="2" t="str">
        <f t="shared" si="10"/>
        <v>BAJO</v>
      </c>
    </row>
    <row r="41" spans="2:67" ht="176.25" customHeight="1">
      <c r="B41" s="101"/>
      <c r="C41" s="101"/>
      <c r="D41" s="20" t="s">
        <v>173</v>
      </c>
      <c r="E41" s="20" t="s">
        <v>192</v>
      </c>
      <c r="F41" s="26" t="s">
        <v>220</v>
      </c>
      <c r="G41" s="2" t="s">
        <v>35</v>
      </c>
      <c r="H41" s="20" t="s">
        <v>221</v>
      </c>
      <c r="I41" s="20" t="s">
        <v>61</v>
      </c>
      <c r="J41" s="20" t="s">
        <v>196</v>
      </c>
      <c r="K41" s="27" t="s">
        <v>222</v>
      </c>
      <c r="L41" s="20" t="s">
        <v>223</v>
      </c>
      <c r="M41" s="20" t="s">
        <v>224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0" t="s">
        <v>62</v>
      </c>
      <c r="BK41" s="2">
        <v>1</v>
      </c>
      <c r="BL41" s="2">
        <v>1</v>
      </c>
      <c r="BM41" s="6">
        <v>0</v>
      </c>
      <c r="BN41" s="2">
        <f t="shared" si="9"/>
        <v>0</v>
      </c>
      <c r="BO41" s="2" t="str">
        <f t="shared" si="10"/>
        <v>BAJO</v>
      </c>
    </row>
    <row r="42" spans="2:67" ht="204.75">
      <c r="B42" s="101"/>
      <c r="C42" s="101"/>
      <c r="D42" s="20" t="s">
        <v>183</v>
      </c>
      <c r="E42" s="20" t="s">
        <v>192</v>
      </c>
      <c r="F42" s="25" t="s">
        <v>225</v>
      </c>
      <c r="G42" s="2" t="s">
        <v>56</v>
      </c>
      <c r="H42" s="20" t="s">
        <v>226</v>
      </c>
      <c r="I42" s="20" t="s">
        <v>227</v>
      </c>
      <c r="J42" s="20" t="s">
        <v>196</v>
      </c>
      <c r="K42" s="27" t="s">
        <v>228</v>
      </c>
      <c r="L42" s="20" t="s">
        <v>229</v>
      </c>
      <c r="M42" s="20" t="s">
        <v>230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20" t="s">
        <v>53</v>
      </c>
      <c r="BK42" s="2">
        <v>9</v>
      </c>
      <c r="BL42" s="2">
        <v>4</v>
      </c>
      <c r="BM42" s="6">
        <v>0</v>
      </c>
      <c r="BN42" s="2">
        <f t="shared" si="9"/>
        <v>0</v>
      </c>
      <c r="BO42" s="2" t="str">
        <f t="shared" si="10"/>
        <v>BAJO</v>
      </c>
    </row>
    <row r="43" spans="2:67" ht="173.25" hidden="1">
      <c r="B43" s="101" t="s">
        <v>171</v>
      </c>
      <c r="C43" s="101" t="s">
        <v>172</v>
      </c>
      <c r="D43" s="20" t="s">
        <v>173</v>
      </c>
      <c r="E43" s="24" t="s">
        <v>231</v>
      </c>
      <c r="F43" s="20" t="s">
        <v>232</v>
      </c>
      <c r="G43" s="20" t="s">
        <v>56</v>
      </c>
      <c r="H43" s="20" t="s">
        <v>233</v>
      </c>
      <c r="I43" s="20" t="s">
        <v>177</v>
      </c>
      <c r="J43" s="20"/>
      <c r="K43" s="101" t="s">
        <v>234</v>
      </c>
      <c r="L43" s="20" t="s">
        <v>235</v>
      </c>
      <c r="M43" s="20" t="s">
        <v>236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0" t="s">
        <v>182</v>
      </c>
      <c r="BK43" s="5">
        <v>28</v>
      </c>
      <c r="BL43" s="5">
        <v>50</v>
      </c>
      <c r="BM43" s="6">
        <v>0</v>
      </c>
      <c r="BN43" s="2">
        <f>ROUND(BM43*100,)</f>
        <v>0</v>
      </c>
      <c r="BO43" s="2" t="str">
        <f>IF(BN43&lt;=35,"BAJO",IF(BN43&lt;=79,"MEDIO",IF(BN43&gt;=80,"ALTO")))</f>
        <v>BAJO</v>
      </c>
    </row>
    <row r="44" spans="2:67" ht="156.75" hidden="1">
      <c r="B44" s="101"/>
      <c r="C44" s="101"/>
      <c r="D44" s="20" t="s">
        <v>173</v>
      </c>
      <c r="E44" s="24" t="s">
        <v>231</v>
      </c>
      <c r="F44" s="28" t="s">
        <v>237</v>
      </c>
      <c r="G44" s="20" t="s">
        <v>56</v>
      </c>
      <c r="H44" s="20" t="s">
        <v>238</v>
      </c>
      <c r="I44" s="20" t="s">
        <v>239</v>
      </c>
      <c r="J44" s="20"/>
      <c r="K44" s="101"/>
      <c r="L44" s="20"/>
      <c r="M44" s="20" t="s">
        <v>240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0" t="s">
        <v>49</v>
      </c>
      <c r="BK44" s="2">
        <v>21</v>
      </c>
      <c r="BL44" s="2">
        <v>52</v>
      </c>
      <c r="BM44" s="6">
        <v>0</v>
      </c>
      <c r="BN44" s="2">
        <f>ROUND(BM44*100,)</f>
        <v>0</v>
      </c>
      <c r="BO44" s="2" t="str">
        <f>IF(BN44&lt;=35,"BAJO",IF(BN44&lt;=79,"MEDIO",IF(BN44&gt;=80,"ALTO")))</f>
        <v>BAJO</v>
      </c>
    </row>
    <row r="45" spans="2:67" ht="85.5" hidden="1">
      <c r="B45" s="101"/>
      <c r="C45" s="101"/>
      <c r="D45" s="20" t="s">
        <v>173</v>
      </c>
      <c r="E45" s="24" t="s">
        <v>231</v>
      </c>
      <c r="F45" s="28" t="s">
        <v>241</v>
      </c>
      <c r="G45" s="20" t="s">
        <v>242</v>
      </c>
      <c r="H45" s="20" t="s">
        <v>243</v>
      </c>
      <c r="I45" s="20" t="s">
        <v>244</v>
      </c>
      <c r="J45" s="20"/>
      <c r="K45" s="101"/>
      <c r="L45" s="20" t="s">
        <v>245</v>
      </c>
      <c r="M45" s="20" t="s">
        <v>181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20" t="s">
        <v>53</v>
      </c>
      <c r="BK45" s="2">
        <v>4</v>
      </c>
      <c r="BL45" s="2">
        <v>12</v>
      </c>
      <c r="BM45" s="6">
        <v>0</v>
      </c>
      <c r="BN45" s="2">
        <f>ROUND(BM45*100,)</f>
        <v>0</v>
      </c>
      <c r="BO45" s="2" t="str">
        <f>IF(BN45&lt;=35,"BAJO",IF(BN45&lt;=79,"MEDIO",IF(BN45&gt;=80,"ALTO")))</f>
        <v>BAJO</v>
      </c>
    </row>
    <row r="46" spans="2:67" ht="63" hidden="1">
      <c r="B46" s="101"/>
      <c r="C46" s="101"/>
      <c r="D46" s="20" t="s">
        <v>173</v>
      </c>
      <c r="E46" s="24" t="s">
        <v>246</v>
      </c>
      <c r="F46" s="28" t="s">
        <v>247</v>
      </c>
      <c r="G46" s="20" t="s">
        <v>56</v>
      </c>
      <c r="H46" s="20"/>
      <c r="I46" s="20" t="s">
        <v>248</v>
      </c>
      <c r="J46" s="20"/>
      <c r="K46" s="101"/>
      <c r="L46" s="20" t="s">
        <v>249</v>
      </c>
      <c r="M46" s="20" t="s">
        <v>250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0" t="s">
        <v>55</v>
      </c>
      <c r="BK46" s="2">
        <v>5</v>
      </c>
      <c r="BL46" s="2">
        <v>12</v>
      </c>
      <c r="BM46" s="6">
        <v>0</v>
      </c>
      <c r="BN46" s="2">
        <f>ROUND(BM46*100,)</f>
        <v>0</v>
      </c>
      <c r="BO46" s="2" t="str">
        <f>IF(BN46&lt;=35,"BAJO",IF(BN46&lt;=79,"MEDIO",IF(BN46&gt;=80,"ALTO")))</f>
        <v>BAJO</v>
      </c>
    </row>
    <row r="47" spans="2:67" ht="126" hidden="1">
      <c r="B47" s="101"/>
      <c r="C47" s="101"/>
      <c r="D47" s="20" t="s">
        <v>173</v>
      </c>
      <c r="E47" s="24" t="s">
        <v>231</v>
      </c>
      <c r="F47" s="20" t="s">
        <v>251</v>
      </c>
      <c r="G47" s="20" t="s">
        <v>56</v>
      </c>
      <c r="H47" s="20" t="s">
        <v>252</v>
      </c>
      <c r="I47" s="20" t="s">
        <v>253</v>
      </c>
      <c r="J47" s="20"/>
      <c r="K47" s="101"/>
      <c r="L47" s="20" t="s">
        <v>254</v>
      </c>
      <c r="M47" s="20" t="s">
        <v>181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0" t="s">
        <v>57</v>
      </c>
      <c r="BK47" s="2">
        <v>0</v>
      </c>
      <c r="BL47" s="2">
        <v>8</v>
      </c>
      <c r="BM47" s="6">
        <f>(BK47/BL47)</f>
        <v>0</v>
      </c>
      <c r="BN47" s="2">
        <f>ROUND(BM47*100,)</f>
        <v>0</v>
      </c>
      <c r="BO47" s="2" t="str">
        <f>IF(BN47&lt;=35,"BAJO",IF(BN47&lt;=79,"MEDIO",IF(BN47&gt;=80,"ALTO")))</f>
        <v>BAJO</v>
      </c>
    </row>
    <row r="48" spans="2:67" ht="141.75" hidden="1">
      <c r="B48" s="101"/>
      <c r="C48" s="101"/>
      <c r="D48" s="20" t="s">
        <v>207</v>
      </c>
      <c r="E48" s="20" t="s">
        <v>174</v>
      </c>
      <c r="F48" s="20" t="s">
        <v>208</v>
      </c>
      <c r="G48" s="2" t="s">
        <v>56</v>
      </c>
      <c r="H48" s="20" t="s">
        <v>209</v>
      </c>
      <c r="I48" s="20" t="s">
        <v>210</v>
      </c>
      <c r="J48" s="20"/>
      <c r="K48" s="101"/>
      <c r="L48" s="20" t="s">
        <v>255</v>
      </c>
      <c r="M48" s="2" t="s">
        <v>188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0" t="s">
        <v>58</v>
      </c>
      <c r="BK48" s="2">
        <v>4</v>
      </c>
      <c r="BL48" s="2">
        <v>12</v>
      </c>
      <c r="BM48" s="6">
        <v>0</v>
      </c>
      <c r="BN48" s="2">
        <f t="shared" ref="BN48:BN49" si="12">ROUND(BM48*100,)</f>
        <v>0</v>
      </c>
      <c r="BO48" s="2" t="str">
        <f t="shared" ref="BO48:BO49" si="13">IF(BN48&lt;=35,"BAJO",IF(BN48&lt;=79,"MEDIO",IF(BN48&gt;=80,"ALTO")))</f>
        <v>BAJO</v>
      </c>
    </row>
    <row r="49" spans="2:67" ht="185.25" hidden="1">
      <c r="B49" s="101"/>
      <c r="C49" s="101"/>
      <c r="D49" s="20" t="s">
        <v>173</v>
      </c>
      <c r="E49" s="20" t="s">
        <v>256</v>
      </c>
      <c r="F49" s="29" t="s">
        <v>257</v>
      </c>
      <c r="G49" s="2" t="s">
        <v>35</v>
      </c>
      <c r="H49" s="20" t="s">
        <v>258</v>
      </c>
      <c r="I49" s="20" t="s">
        <v>259</v>
      </c>
      <c r="J49" s="20"/>
      <c r="K49" s="101"/>
      <c r="L49" s="20" t="s">
        <v>260</v>
      </c>
      <c r="M49" s="20" t="s">
        <v>181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0" t="s">
        <v>58</v>
      </c>
      <c r="BK49" s="2">
        <v>4</v>
      </c>
      <c r="BL49" s="2">
        <v>12</v>
      </c>
      <c r="BM49" s="6">
        <v>0</v>
      </c>
      <c r="BN49" s="2">
        <f t="shared" si="12"/>
        <v>0</v>
      </c>
      <c r="BO49" s="2" t="str">
        <f t="shared" si="13"/>
        <v>BAJO</v>
      </c>
    </row>
    <row r="50" spans="2:67" ht="63" hidden="1">
      <c r="B50" s="101" t="s">
        <v>261</v>
      </c>
      <c r="C50" s="101" t="s">
        <v>262</v>
      </c>
      <c r="D50" s="111" t="s">
        <v>263</v>
      </c>
      <c r="E50" s="111" t="s">
        <v>264</v>
      </c>
      <c r="F50" s="10" t="s">
        <v>265</v>
      </c>
      <c r="G50" s="10" t="s">
        <v>266</v>
      </c>
      <c r="H50" s="10" t="s">
        <v>267</v>
      </c>
      <c r="I50" s="10" t="s">
        <v>268</v>
      </c>
      <c r="J50" s="111" t="s">
        <v>178</v>
      </c>
      <c r="K50" s="111" t="s">
        <v>269</v>
      </c>
      <c r="L50" s="10" t="s">
        <v>270</v>
      </c>
      <c r="M50" s="10" t="s">
        <v>271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0" t="s">
        <v>272</v>
      </c>
      <c r="BK50" s="5">
        <v>20</v>
      </c>
      <c r="BL50" s="5">
        <v>50</v>
      </c>
      <c r="BM50" s="6">
        <v>0</v>
      </c>
      <c r="BN50" s="2">
        <f t="shared" ref="BN50:BN57" si="14">ROUND(BM50*100,)</f>
        <v>0</v>
      </c>
      <c r="BO50" s="2" t="str">
        <f>IF(BN50&lt;=35,"BAJO",IF(BN50&lt;=79,"MEDIO",IF(BN50&gt;=80,"ALTO")))</f>
        <v>BAJO</v>
      </c>
    </row>
    <row r="51" spans="2:67" ht="75" hidden="1">
      <c r="B51" s="101"/>
      <c r="C51" s="101"/>
      <c r="D51" s="111"/>
      <c r="E51" s="111"/>
      <c r="F51" s="8" t="s">
        <v>273</v>
      </c>
      <c r="G51" s="10" t="s">
        <v>274</v>
      </c>
      <c r="H51" s="10" t="s">
        <v>275</v>
      </c>
      <c r="I51" s="10" t="s">
        <v>276</v>
      </c>
      <c r="J51" s="111"/>
      <c r="K51" s="111"/>
      <c r="L51" s="10" t="s">
        <v>277</v>
      </c>
      <c r="M51" s="10" t="s">
        <v>278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20" t="s">
        <v>279</v>
      </c>
      <c r="BK51" s="2">
        <v>35</v>
      </c>
      <c r="BL51" s="2">
        <v>52</v>
      </c>
      <c r="BM51" s="6">
        <v>0</v>
      </c>
      <c r="BN51" s="2">
        <f t="shared" si="14"/>
        <v>0</v>
      </c>
      <c r="BO51" s="2" t="str">
        <f t="shared" ref="BO51:BO57" si="15">IF(BN51&lt;=35,"BAJO",IF(BN51&lt;=79,"MEDIO",IF(BN51&gt;=80,"ALTO")))</f>
        <v>BAJO</v>
      </c>
    </row>
    <row r="52" spans="2:67" ht="63" hidden="1">
      <c r="B52" s="101"/>
      <c r="C52" s="101"/>
      <c r="D52" s="111"/>
      <c r="E52" s="111"/>
      <c r="F52" s="8" t="s">
        <v>280</v>
      </c>
      <c r="G52" s="10" t="s">
        <v>281</v>
      </c>
      <c r="H52" s="10" t="s">
        <v>282</v>
      </c>
      <c r="I52" s="10" t="s">
        <v>283</v>
      </c>
      <c r="J52" s="111"/>
      <c r="K52" s="111"/>
      <c r="L52" s="10" t="s">
        <v>284</v>
      </c>
      <c r="M52" s="10" t="s">
        <v>285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20" t="s">
        <v>286</v>
      </c>
      <c r="BK52" s="2">
        <v>35</v>
      </c>
      <c r="BL52" s="2">
        <v>52</v>
      </c>
      <c r="BM52" s="6">
        <v>0</v>
      </c>
      <c r="BN52" s="2">
        <f t="shared" si="14"/>
        <v>0</v>
      </c>
      <c r="BO52" s="2" t="str">
        <f t="shared" si="15"/>
        <v>BAJO</v>
      </c>
    </row>
    <row r="53" spans="2:67" ht="90" hidden="1">
      <c r="B53" s="101"/>
      <c r="C53" s="101"/>
      <c r="D53" s="111"/>
      <c r="E53" s="111"/>
      <c r="F53" s="8" t="s">
        <v>287</v>
      </c>
      <c r="G53" s="10" t="s">
        <v>288</v>
      </c>
      <c r="H53" s="10" t="s">
        <v>289</v>
      </c>
      <c r="I53" s="10" t="s">
        <v>290</v>
      </c>
      <c r="J53" s="111"/>
      <c r="K53" s="111"/>
      <c r="L53" s="10" t="s">
        <v>291</v>
      </c>
      <c r="M53" s="10" t="s">
        <v>285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20" t="s">
        <v>292</v>
      </c>
      <c r="BK53" s="2">
        <v>35</v>
      </c>
      <c r="BL53" s="2">
        <v>52</v>
      </c>
      <c r="BM53" s="6">
        <v>0</v>
      </c>
      <c r="BN53" s="2">
        <f t="shared" si="14"/>
        <v>0</v>
      </c>
      <c r="BO53" s="2" t="str">
        <f t="shared" si="15"/>
        <v>BAJO</v>
      </c>
    </row>
    <row r="54" spans="2:67" ht="110.25" hidden="1">
      <c r="B54" s="101"/>
      <c r="C54" s="101"/>
      <c r="D54" s="111"/>
      <c r="E54" s="111"/>
      <c r="F54" s="10" t="s">
        <v>293</v>
      </c>
      <c r="G54" s="10" t="s">
        <v>294</v>
      </c>
      <c r="H54" s="10" t="s">
        <v>295</v>
      </c>
      <c r="I54" s="10" t="s">
        <v>296</v>
      </c>
      <c r="J54" s="111"/>
      <c r="K54" s="111"/>
      <c r="L54" s="10" t="s">
        <v>297</v>
      </c>
      <c r="M54" s="10" t="s">
        <v>285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20" t="s">
        <v>298</v>
      </c>
      <c r="BK54" s="2">
        <v>35</v>
      </c>
      <c r="BL54" s="2">
        <v>52</v>
      </c>
      <c r="BM54" s="6">
        <v>0</v>
      </c>
      <c r="BN54" s="2">
        <f t="shared" si="14"/>
        <v>0</v>
      </c>
      <c r="BO54" s="2" t="str">
        <f t="shared" si="15"/>
        <v>BAJO</v>
      </c>
    </row>
    <row r="55" spans="2:67" ht="78.75" hidden="1">
      <c r="B55" s="101"/>
      <c r="C55" s="101"/>
      <c r="D55" s="111"/>
      <c r="E55" s="111"/>
      <c r="F55" s="8" t="s">
        <v>299</v>
      </c>
      <c r="G55" s="12" t="s">
        <v>300</v>
      </c>
      <c r="H55" s="12" t="s">
        <v>301</v>
      </c>
      <c r="I55" s="12" t="s">
        <v>302</v>
      </c>
      <c r="J55" s="111"/>
      <c r="K55" s="111"/>
      <c r="L55" s="10" t="s">
        <v>303</v>
      </c>
      <c r="M55" s="10" t="s">
        <v>271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20" t="s">
        <v>304</v>
      </c>
      <c r="BK55" s="2">
        <v>24</v>
      </c>
      <c r="BL55" s="2">
        <v>30</v>
      </c>
      <c r="BM55" s="6">
        <v>0</v>
      </c>
      <c r="BN55" s="2">
        <f t="shared" si="14"/>
        <v>0</v>
      </c>
      <c r="BO55" s="2" t="str">
        <f t="shared" si="15"/>
        <v>BAJO</v>
      </c>
    </row>
    <row r="56" spans="2:67" ht="78.75" hidden="1">
      <c r="B56" s="101"/>
      <c r="C56" s="101"/>
      <c r="D56" s="111"/>
      <c r="E56" s="111"/>
      <c r="F56" s="10" t="s">
        <v>305</v>
      </c>
      <c r="G56" s="10" t="s">
        <v>306</v>
      </c>
      <c r="H56" s="10" t="s">
        <v>307</v>
      </c>
      <c r="I56" s="10" t="s">
        <v>308</v>
      </c>
      <c r="J56" s="111"/>
      <c r="K56" s="111"/>
      <c r="L56" s="10" t="s">
        <v>309</v>
      </c>
      <c r="M56" s="10" t="s">
        <v>271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20" t="s">
        <v>286</v>
      </c>
      <c r="BK56" s="2">
        <v>196</v>
      </c>
      <c r="BL56" s="2">
        <v>312</v>
      </c>
      <c r="BM56" s="6">
        <v>0</v>
      </c>
      <c r="BN56" s="2">
        <f t="shared" si="14"/>
        <v>0</v>
      </c>
      <c r="BO56" s="2" t="str">
        <f t="shared" si="15"/>
        <v>BAJO</v>
      </c>
    </row>
    <row r="57" spans="2:67" ht="63" hidden="1">
      <c r="B57" s="101"/>
      <c r="C57" s="101"/>
      <c r="D57" s="111"/>
      <c r="E57" s="111"/>
      <c r="F57" s="10" t="s">
        <v>310</v>
      </c>
      <c r="G57" s="10" t="s">
        <v>311</v>
      </c>
      <c r="H57" s="10" t="s">
        <v>312</v>
      </c>
      <c r="I57" s="10" t="s">
        <v>313</v>
      </c>
      <c r="J57" s="111"/>
      <c r="K57" s="111"/>
      <c r="L57" s="10" t="s">
        <v>314</v>
      </c>
      <c r="M57" s="10" t="s">
        <v>278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20" t="s">
        <v>315</v>
      </c>
      <c r="BK57" s="2">
        <v>35</v>
      </c>
      <c r="BL57" s="2">
        <v>52</v>
      </c>
      <c r="BM57" s="6">
        <v>0</v>
      </c>
      <c r="BN57" s="2">
        <f t="shared" si="14"/>
        <v>0</v>
      </c>
      <c r="BO57" s="2" t="str">
        <f t="shared" si="15"/>
        <v>BAJO</v>
      </c>
    </row>
    <row r="58" spans="2:67" ht="154.5" hidden="1" customHeight="1">
      <c r="B58" s="109" t="s">
        <v>316</v>
      </c>
      <c r="C58" s="109" t="s">
        <v>262</v>
      </c>
      <c r="D58" s="12" t="s">
        <v>173</v>
      </c>
      <c r="E58" s="12" t="s">
        <v>317</v>
      </c>
      <c r="F58" s="35" t="s">
        <v>318</v>
      </c>
      <c r="G58" s="12" t="s">
        <v>56</v>
      </c>
      <c r="H58" s="35" t="s">
        <v>319</v>
      </c>
      <c r="I58" s="12" t="s">
        <v>320</v>
      </c>
      <c r="J58" s="36" t="s">
        <v>321</v>
      </c>
      <c r="K58" s="12" t="s">
        <v>321</v>
      </c>
      <c r="L58" s="12" t="s">
        <v>322</v>
      </c>
      <c r="M58" s="12" t="s">
        <v>323</v>
      </c>
      <c r="N58" s="3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89">
        <v>44898</v>
      </c>
      <c r="BK58" s="2">
        <v>0</v>
      </c>
      <c r="BL58" s="2">
        <v>0</v>
      </c>
      <c r="BM58" s="6"/>
      <c r="BN58" s="2"/>
      <c r="BO58" s="2"/>
    </row>
    <row r="59" spans="2:67" ht="115.5" hidden="1" customHeight="1">
      <c r="B59" s="109"/>
      <c r="C59" s="109"/>
      <c r="D59" s="12" t="s">
        <v>173</v>
      </c>
      <c r="E59" s="35" t="s">
        <v>324</v>
      </c>
      <c r="F59" s="35" t="s">
        <v>325</v>
      </c>
      <c r="G59" s="35" t="s">
        <v>319</v>
      </c>
      <c r="H59" s="35" t="s">
        <v>322</v>
      </c>
      <c r="I59" s="12"/>
      <c r="J59" s="36" t="s">
        <v>321</v>
      </c>
      <c r="K59" s="12" t="s">
        <v>321</v>
      </c>
      <c r="L59" s="12"/>
      <c r="M59" s="12" t="s">
        <v>326</v>
      </c>
      <c r="N59" s="3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20">
        <v>54</v>
      </c>
      <c r="BK59" s="2">
        <v>0</v>
      </c>
      <c r="BL59" s="2">
        <v>1</v>
      </c>
      <c r="BM59" s="6"/>
      <c r="BN59" s="2"/>
      <c r="BO59" s="2"/>
    </row>
    <row r="60" spans="2:67" ht="111.75" hidden="1" customHeight="1">
      <c r="B60" s="109"/>
      <c r="C60" s="109"/>
      <c r="D60" s="12" t="s">
        <v>173</v>
      </c>
      <c r="E60" s="35" t="s">
        <v>327</v>
      </c>
      <c r="F60" s="35"/>
      <c r="G60" s="35" t="s">
        <v>319</v>
      </c>
      <c r="H60" s="12"/>
      <c r="I60" s="12"/>
      <c r="J60" s="36" t="s">
        <v>321</v>
      </c>
      <c r="K60" s="12" t="s">
        <v>321</v>
      </c>
      <c r="L60" s="12"/>
      <c r="M60" s="12" t="s">
        <v>326</v>
      </c>
      <c r="N60" s="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20">
        <v>54</v>
      </c>
      <c r="BK60" s="2">
        <v>0</v>
      </c>
      <c r="BL60" s="2">
        <v>1</v>
      </c>
      <c r="BM60" s="6"/>
      <c r="BN60" s="2"/>
      <c r="BO60" s="2"/>
    </row>
    <row r="61" spans="2:67" ht="143.25" hidden="1" customHeight="1">
      <c r="B61" s="109"/>
      <c r="C61" s="109"/>
      <c r="D61" s="12" t="s">
        <v>173</v>
      </c>
      <c r="E61" s="35" t="s">
        <v>328</v>
      </c>
      <c r="F61" s="35"/>
      <c r="G61" s="35" t="s">
        <v>329</v>
      </c>
      <c r="H61" s="12"/>
      <c r="I61" s="12"/>
      <c r="J61" s="36" t="s">
        <v>321</v>
      </c>
      <c r="K61" s="12" t="s">
        <v>321</v>
      </c>
      <c r="L61" s="12"/>
      <c r="M61" s="12" t="s">
        <v>330</v>
      </c>
      <c r="N61" s="3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20">
        <v>54</v>
      </c>
      <c r="BK61" s="2">
        <v>0</v>
      </c>
      <c r="BL61" s="2">
        <v>1</v>
      </c>
      <c r="BM61" s="6"/>
      <c r="BN61" s="2"/>
      <c r="BO61" s="2"/>
    </row>
    <row r="62" spans="2:67" ht="94.5" hidden="1">
      <c r="B62" s="110" t="s">
        <v>331</v>
      </c>
      <c r="C62" s="110" t="s">
        <v>332</v>
      </c>
      <c r="D62" s="37" t="s">
        <v>333</v>
      </c>
      <c r="E62" s="38" t="s">
        <v>334</v>
      </c>
      <c r="F62" s="110" t="s">
        <v>335</v>
      </c>
      <c r="G62" s="110" t="s">
        <v>336</v>
      </c>
      <c r="H62" s="37" t="s">
        <v>337</v>
      </c>
      <c r="I62" s="37" t="s">
        <v>338</v>
      </c>
      <c r="J62" s="37" t="s">
        <v>339</v>
      </c>
      <c r="K62" s="37"/>
      <c r="L62" s="4"/>
      <c r="M62" s="4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24"/>
      <c r="BK62" s="46"/>
      <c r="BL62" s="46">
        <v>1</v>
      </c>
      <c r="BM62" s="47"/>
      <c r="BN62" s="46"/>
      <c r="BO62" s="46"/>
    </row>
    <row r="63" spans="2:67" ht="94.5" hidden="1">
      <c r="B63" s="110"/>
      <c r="C63" s="110"/>
      <c r="D63" s="37" t="s">
        <v>333</v>
      </c>
      <c r="E63" s="38" t="s">
        <v>340</v>
      </c>
      <c r="F63" s="110"/>
      <c r="G63" s="110"/>
      <c r="H63" s="37" t="s">
        <v>341</v>
      </c>
      <c r="I63" s="39" t="s">
        <v>342</v>
      </c>
      <c r="J63" s="37" t="s">
        <v>339</v>
      </c>
      <c r="K63" s="4"/>
      <c r="L63" s="4"/>
      <c r="M63" s="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4"/>
      <c r="BK63" s="4"/>
      <c r="BL63" s="4">
        <v>1</v>
      </c>
      <c r="BM63" s="4"/>
      <c r="BN63" s="46"/>
      <c r="BO63" s="4"/>
    </row>
    <row r="64" spans="2:67" ht="78.75" hidden="1">
      <c r="B64" s="110"/>
      <c r="C64" s="110"/>
      <c r="D64" s="37" t="s">
        <v>333</v>
      </c>
      <c r="E64" s="40" t="s">
        <v>343</v>
      </c>
      <c r="F64" s="110"/>
      <c r="G64" s="110"/>
      <c r="H64" s="37" t="s">
        <v>344</v>
      </c>
      <c r="I64" s="39" t="s">
        <v>345</v>
      </c>
      <c r="J64" s="37" t="s">
        <v>339</v>
      </c>
      <c r="K64" s="4"/>
      <c r="L64" s="4"/>
      <c r="M64" s="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4"/>
      <c r="BK64" s="4"/>
      <c r="BL64" s="4"/>
      <c r="BM64" s="4"/>
      <c r="BN64" s="46"/>
      <c r="BO64" s="4"/>
    </row>
    <row r="65" spans="2:67" ht="172.5" hidden="1" customHeight="1">
      <c r="B65" s="110"/>
      <c r="C65" s="110"/>
      <c r="D65" s="37" t="s">
        <v>333</v>
      </c>
      <c r="E65" s="40" t="s">
        <v>346</v>
      </c>
      <c r="F65" s="110"/>
      <c r="G65" s="110"/>
      <c r="H65" s="37" t="s">
        <v>347</v>
      </c>
      <c r="I65" s="39" t="s">
        <v>348</v>
      </c>
      <c r="J65" s="37" t="s">
        <v>339</v>
      </c>
      <c r="K65" s="41"/>
      <c r="L65" s="4"/>
      <c r="M65" s="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4"/>
      <c r="BK65" s="4"/>
      <c r="BL65" s="4"/>
      <c r="BM65" s="4"/>
      <c r="BN65" s="46"/>
      <c r="BO65" s="4"/>
    </row>
    <row r="66" spans="2:67" ht="184.5" hidden="1" customHeight="1">
      <c r="B66" s="110"/>
      <c r="C66" s="110"/>
      <c r="D66" s="37"/>
      <c r="E66" s="42" t="s">
        <v>349</v>
      </c>
      <c r="F66" s="110"/>
      <c r="G66" s="39" t="s">
        <v>350</v>
      </c>
      <c r="H66" s="37" t="s">
        <v>351</v>
      </c>
      <c r="I66" s="43" t="s">
        <v>352</v>
      </c>
      <c r="J66" s="37" t="s">
        <v>339</v>
      </c>
      <c r="K66" s="4"/>
      <c r="L66" s="4"/>
      <c r="M66" s="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4"/>
      <c r="BK66" s="4"/>
      <c r="BL66" s="4"/>
      <c r="BM66" s="4"/>
      <c r="BN66" s="46"/>
      <c r="BO66" s="4"/>
    </row>
    <row r="67" spans="2:67" ht="89.25" hidden="1">
      <c r="B67" s="90" t="s">
        <v>353</v>
      </c>
      <c r="C67" s="49" t="s">
        <v>354</v>
      </c>
      <c r="D67" s="22" t="s">
        <v>355</v>
      </c>
      <c r="E67" s="49" t="s">
        <v>322</v>
      </c>
      <c r="F67" s="22" t="s">
        <v>356</v>
      </c>
      <c r="G67" s="49" t="s">
        <v>357</v>
      </c>
      <c r="H67" s="22" t="s">
        <v>358</v>
      </c>
      <c r="I67" s="49" t="s">
        <v>359</v>
      </c>
      <c r="J67" s="90" t="s">
        <v>353</v>
      </c>
      <c r="K67" s="90" t="s">
        <v>360</v>
      </c>
      <c r="L67" s="22" t="s">
        <v>361</v>
      </c>
      <c r="M67" s="22" t="s">
        <v>362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49" t="s">
        <v>363</v>
      </c>
      <c r="BK67" s="5">
        <v>4</v>
      </c>
      <c r="BL67" s="5">
        <v>1</v>
      </c>
      <c r="BM67" s="6">
        <f>(BK67/BL67)</f>
        <v>4</v>
      </c>
      <c r="BN67" s="2">
        <f>ROUND(BM67*100,)</f>
        <v>400</v>
      </c>
      <c r="BO67" s="2" t="str">
        <f>IF(BN67&lt;=35,"BAJO",IF(BN67&lt;=79,"MEDIO",IF(BN67&gt;=80,"ALTO")))</f>
        <v>ALTO</v>
      </c>
    </row>
    <row r="68" spans="2:67" ht="89.25" hidden="1">
      <c r="B68" s="90"/>
      <c r="C68" s="49" t="s">
        <v>354</v>
      </c>
      <c r="D68" s="22" t="s">
        <v>355</v>
      </c>
      <c r="E68" s="49" t="s">
        <v>322</v>
      </c>
      <c r="F68" s="51" t="s">
        <v>364</v>
      </c>
      <c r="G68" s="49" t="s">
        <v>365</v>
      </c>
      <c r="H68" s="22" t="s">
        <v>358</v>
      </c>
      <c r="I68" s="49" t="s">
        <v>366</v>
      </c>
      <c r="J68" s="90"/>
      <c r="K68" s="90"/>
      <c r="L68" s="22" t="s">
        <v>367</v>
      </c>
      <c r="M68" s="52" t="s">
        <v>250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49" t="s">
        <v>368</v>
      </c>
      <c r="BK68" s="2">
        <v>12</v>
      </c>
      <c r="BL68" s="2">
        <v>8</v>
      </c>
      <c r="BM68" s="6">
        <f>(BK68/BL68)</f>
        <v>1.5</v>
      </c>
      <c r="BN68" s="2">
        <f>ROUND(BM68*100,)</f>
        <v>150</v>
      </c>
      <c r="BO68" s="2" t="str">
        <f>IF(BN68&lt;=35,"BAJO",IF(BN68&lt;=79,"MEDIO",IF(BN68&gt;=80,"ALTO")))</f>
        <v>ALTO</v>
      </c>
    </row>
    <row r="69" spans="2:67" ht="89.25" hidden="1">
      <c r="B69" s="90"/>
      <c r="C69" s="49" t="s">
        <v>354</v>
      </c>
      <c r="D69" s="22" t="s">
        <v>355</v>
      </c>
      <c r="E69" s="49" t="s">
        <v>322</v>
      </c>
      <c r="F69" s="51" t="s">
        <v>369</v>
      </c>
      <c r="G69" s="49" t="s">
        <v>370</v>
      </c>
      <c r="H69" s="22" t="s">
        <v>358</v>
      </c>
      <c r="I69" s="49" t="s">
        <v>371</v>
      </c>
      <c r="J69" s="90"/>
      <c r="K69" s="90"/>
      <c r="L69" s="22" t="s">
        <v>372</v>
      </c>
      <c r="M69" s="22" t="s">
        <v>373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49" t="s">
        <v>374</v>
      </c>
      <c r="BK69" s="2">
        <v>2</v>
      </c>
      <c r="BL69" s="2">
        <v>0</v>
      </c>
      <c r="BM69" s="6" t="e">
        <f>(BK69/BL69)</f>
        <v>#DIV/0!</v>
      </c>
      <c r="BN69" s="2" t="e">
        <f>ROUND(BM69*100,)</f>
        <v>#DIV/0!</v>
      </c>
      <c r="BO69" s="2" t="e">
        <f>IF(BN69&lt;=35,"BAJO",IF(BN69&lt;=79,"MEDIO",IF(BN69&gt;=80,"ALTO")))</f>
        <v>#DIV/0!</v>
      </c>
    </row>
    <row r="70" spans="2:67" ht="89.25" hidden="1">
      <c r="B70" s="90"/>
      <c r="C70" s="49" t="s">
        <v>354</v>
      </c>
      <c r="D70" s="22" t="s">
        <v>355</v>
      </c>
      <c r="E70" s="49" t="s">
        <v>322</v>
      </c>
      <c r="F70" s="51" t="s">
        <v>364</v>
      </c>
      <c r="G70" s="49" t="s">
        <v>375</v>
      </c>
      <c r="H70" s="22" t="s">
        <v>358</v>
      </c>
      <c r="I70" s="49" t="s">
        <v>376</v>
      </c>
      <c r="J70" s="90"/>
      <c r="K70" s="90"/>
      <c r="L70" s="22" t="s">
        <v>367</v>
      </c>
      <c r="M70" s="52" t="s">
        <v>377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49" t="s">
        <v>378</v>
      </c>
      <c r="BK70" s="2">
        <v>1</v>
      </c>
      <c r="BL70" s="2">
        <v>0</v>
      </c>
      <c r="BM70" s="6" t="e">
        <f>(BK70/BL70)</f>
        <v>#DIV/0!</v>
      </c>
      <c r="BN70" s="2" t="e">
        <f>ROUND(BM70*100,)</f>
        <v>#DIV/0!</v>
      </c>
      <c r="BO70" s="2" t="e">
        <f>IF(BN70&lt;=35,"BAJO",IF(BN70&lt;=79,"MEDIO",IF(BN70&gt;=80,"ALTO")))</f>
        <v>#DIV/0!</v>
      </c>
    </row>
    <row r="71" spans="2:67" ht="47.25" hidden="1">
      <c r="B71" s="90"/>
      <c r="C71" s="49" t="s">
        <v>354</v>
      </c>
      <c r="D71" s="22" t="s">
        <v>355</v>
      </c>
      <c r="E71" s="49" t="s">
        <v>379</v>
      </c>
      <c r="F71" s="22" t="s">
        <v>364</v>
      </c>
      <c r="G71" s="49" t="s">
        <v>380</v>
      </c>
      <c r="H71" s="22" t="s">
        <v>358</v>
      </c>
      <c r="I71" s="49" t="s">
        <v>381</v>
      </c>
      <c r="J71" s="90"/>
      <c r="K71" s="90"/>
      <c r="L71" s="22" t="s">
        <v>367</v>
      </c>
      <c r="M71" s="52" t="s">
        <v>377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49" t="s">
        <v>382</v>
      </c>
      <c r="BK71" s="2">
        <v>1</v>
      </c>
      <c r="BL71" s="2">
        <v>0</v>
      </c>
      <c r="BM71" s="6" t="e">
        <f>(BK71/BL71)</f>
        <v>#DIV/0!</v>
      </c>
      <c r="BN71" s="2" t="e">
        <f>ROUND(BM71*100,)</f>
        <v>#DIV/0!</v>
      </c>
      <c r="BO71" s="2" t="e">
        <f>IF(BN71&lt;=35,"BAJO",IF(BN71&lt;=79,"MEDIO",IF(BN71&gt;=80,"ALTO")))</f>
        <v>#DIV/0!</v>
      </c>
    </row>
    <row r="72" spans="2:67" ht="95.25" hidden="1" thickBot="1">
      <c r="B72" s="123" t="s">
        <v>383</v>
      </c>
      <c r="C72" s="62" t="s">
        <v>384</v>
      </c>
      <c r="D72" s="63" t="s">
        <v>385</v>
      </c>
      <c r="E72" s="63" t="s">
        <v>386</v>
      </c>
      <c r="F72" s="64" t="s">
        <v>387</v>
      </c>
      <c r="G72" s="64" t="s">
        <v>388</v>
      </c>
      <c r="H72" s="63" t="s">
        <v>389</v>
      </c>
      <c r="I72" s="64" t="s">
        <v>390</v>
      </c>
      <c r="J72" s="65" t="s">
        <v>82</v>
      </c>
      <c r="K72" s="3"/>
      <c r="L72" s="3"/>
      <c r="M72" s="66" t="s">
        <v>391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3" t="s">
        <v>392</v>
      </c>
      <c r="BK72" s="54">
        <v>0</v>
      </c>
      <c r="BL72" s="55">
        <v>1</v>
      </c>
      <c r="BM72" s="6">
        <f t="shared" ref="BM72:BM92" si="16">(BK72/BL72)</f>
        <v>0</v>
      </c>
      <c r="BN72" s="2">
        <f t="shared" ref="BN72:BN92" si="17">ROUND(BM72*100,)</f>
        <v>0</v>
      </c>
      <c r="BO72" s="2" t="str">
        <f t="shared" ref="BO72:BO92" si="18">IF(BN72&lt;=35,"BAJO",IF(BN72&lt;=79,"MEDIO",IF(BN72&gt;=80,"ALTO")))</f>
        <v>BAJO</v>
      </c>
    </row>
    <row r="73" spans="2:67" ht="79.5" hidden="1" thickBot="1">
      <c r="B73" s="123"/>
      <c r="C73" s="57" t="s">
        <v>384</v>
      </c>
      <c r="D73" s="67" t="s">
        <v>385</v>
      </c>
      <c r="E73" s="68" t="s">
        <v>393</v>
      </c>
      <c r="F73" s="69" t="s">
        <v>394</v>
      </c>
      <c r="G73" s="70" t="s">
        <v>395</v>
      </c>
      <c r="H73" s="71" t="s">
        <v>396</v>
      </c>
      <c r="I73" s="71" t="s">
        <v>397</v>
      </c>
      <c r="J73" s="72" t="s">
        <v>398</v>
      </c>
      <c r="K73" s="3"/>
      <c r="L73" s="3"/>
      <c r="M73" s="73" t="s">
        <v>391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3" t="s">
        <v>392</v>
      </c>
      <c r="BK73" s="54">
        <v>0</v>
      </c>
      <c r="BL73" s="55">
        <v>1</v>
      </c>
      <c r="BM73" s="6">
        <f t="shared" si="16"/>
        <v>0</v>
      </c>
      <c r="BN73" s="2">
        <f t="shared" si="17"/>
        <v>0</v>
      </c>
      <c r="BO73" s="2" t="str">
        <f t="shared" si="18"/>
        <v>BAJO</v>
      </c>
    </row>
    <row r="74" spans="2:67" ht="95.25" hidden="1" thickBot="1">
      <c r="B74" s="123"/>
      <c r="C74" s="57" t="s">
        <v>384</v>
      </c>
      <c r="D74" s="68" t="s">
        <v>399</v>
      </c>
      <c r="E74" s="67" t="s">
        <v>400</v>
      </c>
      <c r="F74" s="69" t="s">
        <v>401</v>
      </c>
      <c r="G74" s="70" t="s">
        <v>402</v>
      </c>
      <c r="H74" s="71" t="s">
        <v>396</v>
      </c>
      <c r="I74" s="71" t="s">
        <v>397</v>
      </c>
      <c r="J74" s="72" t="s">
        <v>398</v>
      </c>
      <c r="K74" s="3"/>
      <c r="L74" s="3"/>
      <c r="M74" s="73" t="s">
        <v>391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3" t="s">
        <v>392</v>
      </c>
      <c r="BK74" s="54">
        <v>0</v>
      </c>
      <c r="BL74" s="55">
        <v>1</v>
      </c>
      <c r="BM74" s="6">
        <f t="shared" si="16"/>
        <v>0</v>
      </c>
      <c r="BN74" s="2">
        <f t="shared" si="17"/>
        <v>0</v>
      </c>
      <c r="BO74" s="2" t="str">
        <f t="shared" si="18"/>
        <v>BAJO</v>
      </c>
    </row>
    <row r="75" spans="2:67" ht="48" hidden="1" thickBot="1">
      <c r="B75" s="123"/>
      <c r="C75" s="121" t="s">
        <v>384</v>
      </c>
      <c r="D75" s="115" t="s">
        <v>385</v>
      </c>
      <c r="E75" s="115" t="s">
        <v>403</v>
      </c>
      <c r="F75" s="118" t="s">
        <v>404</v>
      </c>
      <c r="G75" s="118" t="s">
        <v>405</v>
      </c>
      <c r="H75" s="70" t="s">
        <v>406</v>
      </c>
      <c r="I75" s="118" t="s">
        <v>407</v>
      </c>
      <c r="J75" s="126" t="s">
        <v>408</v>
      </c>
      <c r="K75" s="3"/>
      <c r="L75" s="3"/>
      <c r="M75" s="112" t="s">
        <v>409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3" t="s">
        <v>392</v>
      </c>
      <c r="BK75" s="54">
        <v>0</v>
      </c>
      <c r="BL75" s="55">
        <v>1</v>
      </c>
      <c r="BM75" s="6">
        <f t="shared" si="16"/>
        <v>0</v>
      </c>
      <c r="BN75" s="2">
        <f t="shared" si="17"/>
        <v>0</v>
      </c>
      <c r="BO75" s="2" t="str">
        <f t="shared" si="18"/>
        <v>BAJO</v>
      </c>
    </row>
    <row r="76" spans="2:67" ht="57.75" hidden="1" customHeight="1" thickBot="1">
      <c r="B76" s="123"/>
      <c r="C76" s="125"/>
      <c r="D76" s="116"/>
      <c r="E76" s="116"/>
      <c r="F76" s="119"/>
      <c r="G76" s="119"/>
      <c r="H76" s="70" t="s">
        <v>410</v>
      </c>
      <c r="I76" s="119"/>
      <c r="J76" s="127"/>
      <c r="K76" s="3"/>
      <c r="L76" s="3"/>
      <c r="M76" s="113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3" t="s">
        <v>392</v>
      </c>
      <c r="BK76" s="54">
        <v>0</v>
      </c>
      <c r="BL76" s="55">
        <v>1</v>
      </c>
      <c r="BM76" s="6">
        <f t="shared" si="16"/>
        <v>0</v>
      </c>
      <c r="BN76" s="2">
        <f t="shared" si="17"/>
        <v>0</v>
      </c>
      <c r="BO76" s="2" t="str">
        <f t="shared" si="18"/>
        <v>BAJO</v>
      </c>
    </row>
    <row r="77" spans="2:67" ht="48" hidden="1" thickBot="1">
      <c r="B77" s="123"/>
      <c r="C77" s="125"/>
      <c r="D77" s="116"/>
      <c r="E77" s="116"/>
      <c r="F77" s="119"/>
      <c r="G77" s="119"/>
      <c r="H77" s="69" t="s">
        <v>411</v>
      </c>
      <c r="I77" s="119"/>
      <c r="J77" s="127"/>
      <c r="K77" s="3"/>
      <c r="L77" s="3"/>
      <c r="M77" s="11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3" t="s">
        <v>392</v>
      </c>
      <c r="BK77" s="54">
        <v>0</v>
      </c>
      <c r="BL77" s="55">
        <v>1</v>
      </c>
      <c r="BM77" s="6">
        <f t="shared" si="16"/>
        <v>0</v>
      </c>
      <c r="BN77" s="2">
        <f t="shared" si="17"/>
        <v>0</v>
      </c>
      <c r="BO77" s="2" t="str">
        <f t="shared" si="18"/>
        <v>BAJO</v>
      </c>
    </row>
    <row r="78" spans="2:67" ht="48" hidden="1" thickBot="1">
      <c r="B78" s="123"/>
      <c r="C78" s="125"/>
      <c r="D78" s="116"/>
      <c r="E78" s="116"/>
      <c r="F78" s="119"/>
      <c r="G78" s="119"/>
      <c r="H78" s="69" t="s">
        <v>412</v>
      </c>
      <c r="I78" s="119"/>
      <c r="J78" s="127"/>
      <c r="K78" s="3"/>
      <c r="L78" s="3"/>
      <c r="M78" s="113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3" t="s">
        <v>392</v>
      </c>
      <c r="BK78" s="54">
        <v>0</v>
      </c>
      <c r="BL78" s="55">
        <v>1</v>
      </c>
      <c r="BM78" s="6">
        <f t="shared" si="16"/>
        <v>0</v>
      </c>
      <c r="BN78" s="2">
        <f t="shared" si="17"/>
        <v>0</v>
      </c>
      <c r="BO78" s="2" t="str">
        <f t="shared" si="18"/>
        <v>BAJO</v>
      </c>
    </row>
    <row r="79" spans="2:67" ht="156" hidden="1" customHeight="1" thickBot="1">
      <c r="B79" s="123"/>
      <c r="C79" s="122"/>
      <c r="D79" s="117"/>
      <c r="E79" s="117"/>
      <c r="F79" s="120"/>
      <c r="G79" s="120"/>
      <c r="H79" s="69" t="s">
        <v>413</v>
      </c>
      <c r="I79" s="120"/>
      <c r="J79" s="128"/>
      <c r="K79" s="3"/>
      <c r="L79" s="3"/>
      <c r="M79" s="11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3" t="s">
        <v>392</v>
      </c>
      <c r="BK79" s="54">
        <v>0</v>
      </c>
      <c r="BL79" s="55">
        <v>1</v>
      </c>
      <c r="BM79" s="6">
        <f t="shared" si="16"/>
        <v>0</v>
      </c>
      <c r="BN79" s="2">
        <f t="shared" si="17"/>
        <v>0</v>
      </c>
      <c r="BO79" s="2" t="str">
        <f t="shared" si="18"/>
        <v>BAJO</v>
      </c>
    </row>
    <row r="80" spans="2:67" ht="95.25" hidden="1" thickBot="1">
      <c r="B80" s="123"/>
      <c r="C80" s="121" t="s">
        <v>384</v>
      </c>
      <c r="D80" s="115" t="s">
        <v>385</v>
      </c>
      <c r="E80" s="115" t="s">
        <v>414</v>
      </c>
      <c r="F80" s="118" t="s">
        <v>415</v>
      </c>
      <c r="G80" s="118" t="s">
        <v>416</v>
      </c>
      <c r="H80" s="70" t="s">
        <v>417</v>
      </c>
      <c r="I80" s="56" t="s">
        <v>418</v>
      </c>
      <c r="J80" s="74" t="s">
        <v>419</v>
      </c>
      <c r="K80" s="3"/>
      <c r="L80" s="3"/>
      <c r="M80" s="73" t="s">
        <v>250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137" t="s">
        <v>420</v>
      </c>
      <c r="BK80" s="129">
        <v>0</v>
      </c>
      <c r="BL80" s="131">
        <v>1</v>
      </c>
      <c r="BM80" s="6">
        <f t="shared" si="16"/>
        <v>0</v>
      </c>
      <c r="BN80" s="2">
        <f t="shared" si="17"/>
        <v>0</v>
      </c>
      <c r="BO80" s="2" t="str">
        <f t="shared" si="18"/>
        <v>BAJO</v>
      </c>
    </row>
    <row r="81" spans="2:67" ht="63.75" hidden="1" thickBot="1">
      <c r="B81" s="123"/>
      <c r="C81" s="125"/>
      <c r="D81" s="116"/>
      <c r="E81" s="116"/>
      <c r="F81" s="119"/>
      <c r="G81" s="119"/>
      <c r="H81" s="70" t="s">
        <v>421</v>
      </c>
      <c r="I81" s="121" t="s">
        <v>422</v>
      </c>
      <c r="J81" s="133" t="s">
        <v>423</v>
      </c>
      <c r="K81" s="3"/>
      <c r="L81" s="3"/>
      <c r="M81" s="112" t="s">
        <v>391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138"/>
      <c r="BK81" s="130"/>
      <c r="BL81" s="132"/>
      <c r="BM81" s="6" t="e">
        <f t="shared" si="16"/>
        <v>#DIV/0!</v>
      </c>
      <c r="BN81" s="2" t="e">
        <f t="shared" si="17"/>
        <v>#DIV/0!</v>
      </c>
      <c r="BO81" s="2" t="e">
        <f t="shared" si="18"/>
        <v>#DIV/0!</v>
      </c>
    </row>
    <row r="82" spans="2:67" ht="48" hidden="1" thickBot="1">
      <c r="B82" s="123"/>
      <c r="C82" s="125"/>
      <c r="D82" s="116"/>
      <c r="E82" s="116"/>
      <c r="F82" s="119"/>
      <c r="G82" s="119"/>
      <c r="H82" s="70" t="s">
        <v>424</v>
      </c>
      <c r="I82" s="125"/>
      <c r="J82" s="139"/>
      <c r="K82" s="3"/>
      <c r="L82" s="3"/>
      <c r="M82" s="113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138"/>
      <c r="BK82" s="130"/>
      <c r="BL82" s="132"/>
      <c r="BM82" s="6" t="e">
        <f t="shared" si="16"/>
        <v>#DIV/0!</v>
      </c>
      <c r="BN82" s="2" t="e">
        <f t="shared" si="17"/>
        <v>#DIV/0!</v>
      </c>
      <c r="BO82" s="2" t="e">
        <f t="shared" si="18"/>
        <v>#DIV/0!</v>
      </c>
    </row>
    <row r="83" spans="2:67" ht="63.75" hidden="1" thickBot="1">
      <c r="B83" s="123"/>
      <c r="C83" s="122"/>
      <c r="D83" s="117"/>
      <c r="E83" s="117"/>
      <c r="F83" s="120"/>
      <c r="G83" s="120"/>
      <c r="H83" s="70" t="s">
        <v>425</v>
      </c>
      <c r="I83" s="122"/>
      <c r="J83" s="134"/>
      <c r="K83" s="3"/>
      <c r="L83" s="3"/>
      <c r="M83" s="11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138"/>
      <c r="BK83" s="130"/>
      <c r="BL83" s="132"/>
      <c r="BM83" s="47" t="e">
        <f t="shared" si="16"/>
        <v>#DIV/0!</v>
      </c>
      <c r="BN83" s="46" t="e">
        <f t="shared" si="17"/>
        <v>#DIV/0!</v>
      </c>
      <c r="BO83" s="46" t="e">
        <f t="shared" si="18"/>
        <v>#DIV/0!</v>
      </c>
    </row>
    <row r="84" spans="2:67" ht="32.25" hidden="1" thickBot="1">
      <c r="B84" s="123"/>
      <c r="C84" s="121" t="s">
        <v>384</v>
      </c>
      <c r="D84" s="115" t="s">
        <v>426</v>
      </c>
      <c r="E84" s="115" t="s">
        <v>427</v>
      </c>
      <c r="F84" s="118" t="s">
        <v>428</v>
      </c>
      <c r="G84" s="70" t="s">
        <v>429</v>
      </c>
      <c r="H84" s="135" t="s">
        <v>430</v>
      </c>
      <c r="I84" s="118" t="s">
        <v>431</v>
      </c>
      <c r="J84" s="126" t="s">
        <v>423</v>
      </c>
      <c r="K84" s="3"/>
      <c r="L84" s="3"/>
      <c r="M84" s="112" t="s">
        <v>391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8"/>
      <c r="BJ84" s="48" t="s">
        <v>242</v>
      </c>
      <c r="BK84" s="61">
        <v>1</v>
      </c>
      <c r="BL84" s="6">
        <v>1</v>
      </c>
      <c r="BM84" s="6">
        <v>0</v>
      </c>
      <c r="BN84" s="2">
        <f t="shared" si="17"/>
        <v>0</v>
      </c>
      <c r="BO84" s="2" t="str">
        <f t="shared" si="18"/>
        <v>BAJO</v>
      </c>
    </row>
    <row r="85" spans="2:67" ht="95.25" hidden="1" thickBot="1">
      <c r="B85" s="123"/>
      <c r="C85" s="122"/>
      <c r="D85" s="117"/>
      <c r="E85" s="117"/>
      <c r="F85" s="120"/>
      <c r="G85" s="70" t="s">
        <v>432</v>
      </c>
      <c r="H85" s="136"/>
      <c r="I85" s="120"/>
      <c r="J85" s="128"/>
      <c r="K85" s="3"/>
      <c r="L85" s="3"/>
      <c r="M85" s="11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8"/>
      <c r="BJ85" s="48" t="s">
        <v>242</v>
      </c>
      <c r="BK85" s="61">
        <v>1</v>
      </c>
      <c r="BL85" s="6">
        <v>1</v>
      </c>
      <c r="BM85" s="6">
        <v>0</v>
      </c>
      <c r="BN85" s="2">
        <f t="shared" si="17"/>
        <v>0</v>
      </c>
      <c r="BO85" s="2" t="str">
        <f t="shared" si="18"/>
        <v>BAJO</v>
      </c>
    </row>
    <row r="86" spans="2:67" ht="63.75" hidden="1" thickBot="1">
      <c r="B86" s="123"/>
      <c r="C86" s="57" t="s">
        <v>384</v>
      </c>
      <c r="D86" s="75" t="s">
        <v>433</v>
      </c>
      <c r="E86" s="75" t="s">
        <v>434</v>
      </c>
      <c r="F86" s="56" t="s">
        <v>435</v>
      </c>
      <c r="G86" s="70" t="s">
        <v>436</v>
      </c>
      <c r="H86" s="70" t="s">
        <v>437</v>
      </c>
      <c r="I86" s="56" t="s">
        <v>438</v>
      </c>
      <c r="J86" s="76" t="s">
        <v>82</v>
      </c>
      <c r="K86" s="3"/>
      <c r="L86" s="3"/>
      <c r="M86" s="73" t="s">
        <v>391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8"/>
      <c r="BJ86" s="48" t="s">
        <v>242</v>
      </c>
      <c r="BK86" s="61">
        <v>1</v>
      </c>
      <c r="BL86" s="6">
        <v>1</v>
      </c>
      <c r="BM86" s="6">
        <v>0</v>
      </c>
      <c r="BN86" s="2">
        <f t="shared" si="17"/>
        <v>0</v>
      </c>
      <c r="BO86" s="2" t="str">
        <f t="shared" si="18"/>
        <v>BAJO</v>
      </c>
    </row>
    <row r="87" spans="2:67" ht="63.75" hidden="1" thickBot="1">
      <c r="B87" s="123"/>
      <c r="C87" s="121" t="s">
        <v>384</v>
      </c>
      <c r="D87" s="115" t="s">
        <v>433</v>
      </c>
      <c r="E87" s="115" t="s">
        <v>439</v>
      </c>
      <c r="F87" s="118" t="s">
        <v>440</v>
      </c>
      <c r="G87" s="70" t="s">
        <v>441</v>
      </c>
      <c r="H87" s="70" t="s">
        <v>442</v>
      </c>
      <c r="I87" s="56" t="s">
        <v>438</v>
      </c>
      <c r="J87" s="133" t="s">
        <v>423</v>
      </c>
      <c r="K87" s="3"/>
      <c r="L87" s="3"/>
      <c r="M87" s="112" t="s">
        <v>391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8"/>
      <c r="BJ87" s="48" t="s">
        <v>242</v>
      </c>
      <c r="BK87" s="61">
        <v>1</v>
      </c>
      <c r="BL87" s="6">
        <v>1</v>
      </c>
      <c r="BM87" s="6">
        <v>0</v>
      </c>
      <c r="BN87" s="2">
        <f t="shared" si="17"/>
        <v>0</v>
      </c>
      <c r="BO87" s="2" t="str">
        <f t="shared" si="18"/>
        <v>BAJO</v>
      </c>
    </row>
    <row r="88" spans="2:67" ht="32.25" hidden="1" thickBot="1">
      <c r="B88" s="123"/>
      <c r="C88" s="122"/>
      <c r="D88" s="117"/>
      <c r="E88" s="117"/>
      <c r="F88" s="120"/>
      <c r="G88" s="70" t="s">
        <v>443</v>
      </c>
      <c r="H88" s="70" t="s">
        <v>444</v>
      </c>
      <c r="I88" s="56" t="s">
        <v>445</v>
      </c>
      <c r="J88" s="134"/>
      <c r="K88" s="3"/>
      <c r="L88" s="3"/>
      <c r="M88" s="11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8"/>
      <c r="BJ88" s="48" t="s">
        <v>242</v>
      </c>
      <c r="BK88" s="61">
        <v>1</v>
      </c>
      <c r="BL88" s="6">
        <v>1</v>
      </c>
      <c r="BM88" s="6">
        <v>0</v>
      </c>
      <c r="BN88" s="2">
        <f t="shared" si="17"/>
        <v>0</v>
      </c>
      <c r="BO88" s="2" t="str">
        <f t="shared" si="18"/>
        <v>BAJO</v>
      </c>
    </row>
    <row r="89" spans="2:67" ht="16.5" hidden="1" thickBot="1">
      <c r="B89" s="123"/>
      <c r="C89" s="121" t="s">
        <v>384</v>
      </c>
      <c r="D89" s="115" t="s">
        <v>433</v>
      </c>
      <c r="E89" s="115" t="s">
        <v>446</v>
      </c>
      <c r="F89" s="118" t="s">
        <v>447</v>
      </c>
      <c r="G89" s="121" t="s">
        <v>448</v>
      </c>
      <c r="H89" s="70" t="s">
        <v>449</v>
      </c>
      <c r="I89" s="56" t="s">
        <v>450</v>
      </c>
      <c r="J89" s="133" t="s">
        <v>82</v>
      </c>
      <c r="K89" s="3"/>
      <c r="L89" s="3"/>
      <c r="M89" s="112" t="s">
        <v>391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8"/>
      <c r="BJ89" s="34" t="s">
        <v>242</v>
      </c>
      <c r="BK89" s="59">
        <v>0</v>
      </c>
      <c r="BL89" s="60">
        <v>1</v>
      </c>
      <c r="BM89" s="6">
        <v>0</v>
      </c>
      <c r="BN89" s="2">
        <f t="shared" si="17"/>
        <v>0</v>
      </c>
      <c r="BO89" s="2" t="str">
        <f t="shared" si="18"/>
        <v>BAJO</v>
      </c>
    </row>
    <row r="90" spans="2:67" ht="58.5" hidden="1" customHeight="1" thickBot="1">
      <c r="B90" s="123"/>
      <c r="C90" s="122"/>
      <c r="D90" s="117"/>
      <c r="E90" s="117"/>
      <c r="F90" s="120"/>
      <c r="G90" s="122"/>
      <c r="H90" s="70" t="s">
        <v>451</v>
      </c>
      <c r="I90" s="56" t="s">
        <v>452</v>
      </c>
      <c r="J90" s="134"/>
      <c r="K90" s="3"/>
      <c r="L90" s="3"/>
      <c r="M90" s="11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8"/>
      <c r="BJ90" s="34" t="s">
        <v>242</v>
      </c>
      <c r="BK90" s="59">
        <v>0</v>
      </c>
      <c r="BL90" s="60">
        <v>1</v>
      </c>
      <c r="BM90" s="6"/>
      <c r="BN90" s="2">
        <f t="shared" si="17"/>
        <v>0</v>
      </c>
      <c r="BO90" s="2" t="str">
        <f t="shared" si="18"/>
        <v>BAJO</v>
      </c>
    </row>
    <row r="91" spans="2:67" ht="109.5" hidden="1" customHeight="1" thickBot="1">
      <c r="B91" s="123"/>
      <c r="C91" s="77" t="s">
        <v>384</v>
      </c>
      <c r="D91" s="78" t="s">
        <v>433</v>
      </c>
      <c r="E91" s="78" t="s">
        <v>453</v>
      </c>
      <c r="F91" s="62" t="s">
        <v>454</v>
      </c>
      <c r="G91" s="63" t="s">
        <v>448</v>
      </c>
      <c r="H91" s="70" t="s">
        <v>455</v>
      </c>
      <c r="I91" s="56" t="s">
        <v>456</v>
      </c>
      <c r="J91" s="79" t="s">
        <v>423</v>
      </c>
      <c r="K91" s="3"/>
      <c r="L91" s="3"/>
      <c r="M91" s="80" t="s">
        <v>391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8"/>
      <c r="BJ91" s="34" t="s">
        <v>242</v>
      </c>
      <c r="BK91" s="59">
        <v>0</v>
      </c>
      <c r="BL91" s="60">
        <v>1</v>
      </c>
      <c r="BM91" s="6">
        <f t="shared" si="16"/>
        <v>0</v>
      </c>
      <c r="BN91" s="2">
        <f t="shared" si="17"/>
        <v>0</v>
      </c>
      <c r="BO91" s="2" t="str">
        <f t="shared" si="18"/>
        <v>BAJO</v>
      </c>
    </row>
    <row r="92" spans="2:67" ht="60.75" hidden="1" thickBot="1">
      <c r="B92" s="124"/>
      <c r="C92" s="81" t="s">
        <v>384</v>
      </c>
      <c r="D92" s="82" t="s">
        <v>457</v>
      </c>
      <c r="E92" s="82" t="s">
        <v>458</v>
      </c>
      <c r="F92" s="83" t="s">
        <v>242</v>
      </c>
      <c r="G92" s="83" t="s">
        <v>459</v>
      </c>
      <c r="H92" s="83">
        <v>1</v>
      </c>
      <c r="I92" s="84" t="s">
        <v>460</v>
      </c>
      <c r="J92" s="85" t="s">
        <v>423</v>
      </c>
      <c r="K92" s="86"/>
      <c r="L92" s="3"/>
      <c r="M92" s="80" t="s">
        <v>391</v>
      </c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8"/>
      <c r="BJ92" s="34" t="s">
        <v>242</v>
      </c>
      <c r="BK92" s="4"/>
      <c r="BL92" s="4"/>
      <c r="BM92" s="6" t="e">
        <f t="shared" si="16"/>
        <v>#DIV/0!</v>
      </c>
      <c r="BN92" s="2" t="e">
        <f t="shared" si="17"/>
        <v>#DIV/0!</v>
      </c>
      <c r="BO92" s="2" t="e">
        <f t="shared" si="18"/>
        <v>#DIV/0!</v>
      </c>
    </row>
    <row r="97" spans="2:4">
      <c r="B97" s="88" t="s">
        <v>462</v>
      </c>
      <c r="C97" s="88"/>
      <c r="D97" s="88"/>
    </row>
    <row r="98" spans="2:4">
      <c r="B98" s="87" t="s">
        <v>463</v>
      </c>
    </row>
  </sheetData>
  <autoFilter ref="B7:BO92">
    <filterColumn colId="8">
      <filters>
        <filter val="Mildred Rojas"/>
      </filters>
    </filterColumn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</autoFilter>
  <mergeCells count="115">
    <mergeCell ref="M89:M90"/>
    <mergeCell ref="BK80:BK83"/>
    <mergeCell ref="BL80:BL83"/>
    <mergeCell ref="F87:F88"/>
    <mergeCell ref="J87:J88"/>
    <mergeCell ref="C89:C90"/>
    <mergeCell ref="D89:D90"/>
    <mergeCell ref="E89:E90"/>
    <mergeCell ref="F89:F90"/>
    <mergeCell ref="G89:G90"/>
    <mergeCell ref="J89:J90"/>
    <mergeCell ref="F84:F85"/>
    <mergeCell ref="H84:H85"/>
    <mergeCell ref="I84:I85"/>
    <mergeCell ref="J84:J85"/>
    <mergeCell ref="BJ80:BJ83"/>
    <mergeCell ref="I81:I83"/>
    <mergeCell ref="J81:J83"/>
    <mergeCell ref="M81:M83"/>
    <mergeCell ref="B72:B92"/>
    <mergeCell ref="C75:C79"/>
    <mergeCell ref="D75:D79"/>
    <mergeCell ref="E75:E79"/>
    <mergeCell ref="F75:F79"/>
    <mergeCell ref="G75:G79"/>
    <mergeCell ref="I75:I79"/>
    <mergeCell ref="J75:J79"/>
    <mergeCell ref="C80:C83"/>
    <mergeCell ref="D80:D83"/>
    <mergeCell ref="M75:M79"/>
    <mergeCell ref="E80:E83"/>
    <mergeCell ref="F80:F83"/>
    <mergeCell ref="G80:G83"/>
    <mergeCell ref="C84:C85"/>
    <mergeCell ref="D84:D85"/>
    <mergeCell ref="E84:E85"/>
    <mergeCell ref="C87:C88"/>
    <mergeCell ref="D87:D88"/>
    <mergeCell ref="E87:E88"/>
    <mergeCell ref="M84:M85"/>
    <mergeCell ref="M87:M88"/>
    <mergeCell ref="F62:F66"/>
    <mergeCell ref="G62:G65"/>
    <mergeCell ref="B58:B61"/>
    <mergeCell ref="C58:C61"/>
    <mergeCell ref="B62:B66"/>
    <mergeCell ref="C62:C66"/>
    <mergeCell ref="K50:K57"/>
    <mergeCell ref="B50:B57"/>
    <mergeCell ref="C50:C57"/>
    <mergeCell ref="D50:D57"/>
    <mergeCell ref="E50:E57"/>
    <mergeCell ref="J50:J57"/>
    <mergeCell ref="B32:B42"/>
    <mergeCell ref="C32:C42"/>
    <mergeCell ref="K32:K40"/>
    <mergeCell ref="B43:B49"/>
    <mergeCell ref="C43:C49"/>
    <mergeCell ref="K43:K49"/>
    <mergeCell ref="I26:I28"/>
    <mergeCell ref="L26:L28"/>
    <mergeCell ref="F27:F30"/>
    <mergeCell ref="I29:I31"/>
    <mergeCell ref="L29:L31"/>
    <mergeCell ref="B23:B31"/>
    <mergeCell ref="C23:C31"/>
    <mergeCell ref="E23:E31"/>
    <mergeCell ref="F23:F26"/>
    <mergeCell ref="D25:D31"/>
    <mergeCell ref="AD7:AG7"/>
    <mergeCell ref="E6:E8"/>
    <mergeCell ref="F6:F8"/>
    <mergeCell ref="G6:G8"/>
    <mergeCell ref="H7:H8"/>
    <mergeCell ref="I7:I8"/>
    <mergeCell ref="BO6:BO8"/>
    <mergeCell ref="J6:J8"/>
    <mergeCell ref="L6:L8"/>
    <mergeCell ref="BJ6:BJ8"/>
    <mergeCell ref="BK6:BK8"/>
    <mergeCell ref="BL6:BL8"/>
    <mergeCell ref="BM6:BM8"/>
    <mergeCell ref="BN6:BN8"/>
    <mergeCell ref="AX7:BA7"/>
    <mergeCell ref="BB7:BE7"/>
    <mergeCell ref="BF7:BI7"/>
    <mergeCell ref="K6:K8"/>
    <mergeCell ref="M6:M8"/>
    <mergeCell ref="N7:Q7"/>
    <mergeCell ref="R7:U7"/>
    <mergeCell ref="V7:Y7"/>
    <mergeCell ref="B67:B71"/>
    <mergeCell ref="J67:J71"/>
    <mergeCell ref="K67:K71"/>
    <mergeCell ref="B2:BL2"/>
    <mergeCell ref="BM2:BN2"/>
    <mergeCell ref="B3:BL3"/>
    <mergeCell ref="BM3:BN3"/>
    <mergeCell ref="B4:BL4"/>
    <mergeCell ref="BM4:BN4"/>
    <mergeCell ref="AP7:AS7"/>
    <mergeCell ref="AT7:AW7"/>
    <mergeCell ref="B5:C5"/>
    <mergeCell ref="D5:E5"/>
    <mergeCell ref="G5:H5"/>
    <mergeCell ref="I5:AE5"/>
    <mergeCell ref="AD6:BI6"/>
    <mergeCell ref="B6:B8"/>
    <mergeCell ref="C6:C8"/>
    <mergeCell ref="AH7:AK7"/>
    <mergeCell ref="AL7:AO7"/>
    <mergeCell ref="C9:C20"/>
    <mergeCell ref="D6:D8"/>
    <mergeCell ref="B9:B22"/>
    <mergeCell ref="Z7:AC7"/>
  </mergeCells>
  <conditionalFormatting sqref="BN9:BN20">
    <cfRule type="expression" dxfId="32" priority="31">
      <formula>BN9&gt;=80</formula>
    </cfRule>
    <cfRule type="expression" dxfId="31" priority="32">
      <formula>BN9&gt;=36</formula>
    </cfRule>
    <cfRule type="expression" dxfId="30" priority="33">
      <formula>BN9&lt;=35</formula>
    </cfRule>
  </conditionalFormatting>
  <conditionalFormatting sqref="BN21">
    <cfRule type="expression" dxfId="29" priority="28">
      <formula>BN21&gt;=80</formula>
    </cfRule>
    <cfRule type="expression" dxfId="28" priority="29">
      <formula>BN21&gt;=36</formula>
    </cfRule>
    <cfRule type="expression" dxfId="27" priority="30">
      <formula>BN21&lt;=35</formula>
    </cfRule>
  </conditionalFormatting>
  <conditionalFormatting sqref="BN22">
    <cfRule type="expression" dxfId="26" priority="25">
      <formula>BN22&gt;=80</formula>
    </cfRule>
    <cfRule type="expression" dxfId="25" priority="26">
      <formula>BN22&gt;=36</formula>
    </cfRule>
    <cfRule type="expression" dxfId="24" priority="27">
      <formula>BN22&lt;=35</formula>
    </cfRule>
  </conditionalFormatting>
  <conditionalFormatting sqref="BN23:BN31">
    <cfRule type="expression" dxfId="23" priority="22">
      <formula>BN23&gt;=80</formula>
    </cfRule>
    <cfRule type="expression" dxfId="22" priority="23">
      <formula>BN23&gt;=36</formula>
    </cfRule>
    <cfRule type="expression" dxfId="21" priority="24">
      <formula>BN23&lt;=35</formula>
    </cfRule>
  </conditionalFormatting>
  <conditionalFormatting sqref="BN32:BN42">
    <cfRule type="expression" dxfId="20" priority="19">
      <formula>BN32&gt;=80</formula>
    </cfRule>
    <cfRule type="expression" dxfId="19" priority="20">
      <formula>BN32&gt;=36</formula>
    </cfRule>
    <cfRule type="expression" dxfId="18" priority="21">
      <formula>BN32&lt;=35</formula>
    </cfRule>
  </conditionalFormatting>
  <conditionalFormatting sqref="BN43:BN49">
    <cfRule type="expression" dxfId="17" priority="16">
      <formula>BN43&gt;=80</formula>
    </cfRule>
    <cfRule type="expression" dxfId="16" priority="17">
      <formula>BN43&gt;=36</formula>
    </cfRule>
    <cfRule type="expression" dxfId="15" priority="18">
      <formula>BN43&lt;=35</formula>
    </cfRule>
  </conditionalFormatting>
  <conditionalFormatting sqref="BN50:BN57">
    <cfRule type="expression" dxfId="14" priority="13">
      <formula>BN50&gt;=80</formula>
    </cfRule>
    <cfRule type="expression" dxfId="13" priority="14">
      <formula>BN50&gt;=36</formula>
    </cfRule>
    <cfRule type="expression" dxfId="12" priority="15">
      <formula>BN50&lt;=35</formula>
    </cfRule>
  </conditionalFormatting>
  <conditionalFormatting sqref="BN58:BN61">
    <cfRule type="expression" dxfId="11" priority="10">
      <formula>BN58&gt;=80</formula>
    </cfRule>
    <cfRule type="expression" dxfId="10" priority="11">
      <formula>BN58&gt;=36</formula>
    </cfRule>
    <cfRule type="expression" dxfId="9" priority="12">
      <formula>BN58&lt;=35</formula>
    </cfRule>
  </conditionalFormatting>
  <conditionalFormatting sqref="BN62:BN66">
    <cfRule type="expression" dxfId="8" priority="7">
      <formula>BN62&gt;=80</formula>
    </cfRule>
    <cfRule type="expression" dxfId="7" priority="8">
      <formula>BN62&gt;=36</formula>
    </cfRule>
    <cfRule type="expression" dxfId="6" priority="9">
      <formula>BN62&lt;=35</formula>
    </cfRule>
  </conditionalFormatting>
  <conditionalFormatting sqref="BN67:BN71">
    <cfRule type="expression" dxfId="5" priority="4">
      <formula>BN67&gt;=80</formula>
    </cfRule>
    <cfRule type="expression" dxfId="4" priority="5">
      <formula>BN67&gt;=36</formula>
    </cfRule>
    <cfRule type="expression" dxfId="3" priority="6">
      <formula>BN67&lt;=35</formula>
    </cfRule>
  </conditionalFormatting>
  <conditionalFormatting sqref="BN72:BN92">
    <cfRule type="expression" dxfId="2" priority="1">
      <formula>BN72&gt;=80</formula>
    </cfRule>
    <cfRule type="expression" dxfId="1" priority="2">
      <formula>BN72&gt;=36</formula>
    </cfRule>
    <cfRule type="expression" dxfId="0" priority="3">
      <formula>BN72&lt;=35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MAPA DE PROCESOS</vt:lpstr>
      <vt:lpstr>DIMESIONES DEL MIPG</vt:lpstr>
      <vt:lpstr>SUBGERENCIA ADM Y 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Financiera</cp:lastModifiedBy>
  <dcterms:created xsi:type="dcterms:W3CDTF">2021-04-16T13:17:00Z</dcterms:created>
  <dcterms:modified xsi:type="dcterms:W3CDTF">2023-01-31T20:17:44Z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</Properties>
</file>